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456" windowHeight="9948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'Лист1'!$A$1:$H$85</definedName>
  </definedNames>
  <calcPr fullCalcOnLoad="1"/>
</workbook>
</file>

<file path=xl/sharedStrings.xml><?xml version="1.0" encoding="utf-8"?>
<sst xmlns="http://schemas.openxmlformats.org/spreadsheetml/2006/main" count="90" uniqueCount="79">
  <si>
    <t>тис. грн.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</si>
  <si>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</si>
  <si>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</si>
  <si>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</si>
  <si>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</si>
  <si>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</si>
  <si>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</si>
  <si>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</si>
  <si>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</si>
  <si>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</si>
  <si>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</si>
  <si>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</si>
  <si>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</si>
  <si>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</si>
  <si>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</si>
  <si>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</si>
  <si>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</si>
  <si>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</si>
  <si>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</si>
  <si>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</si>
  <si>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Плата за розміщення тимчасово вільних коштів місцевих бюджетів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</si>
  <si>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</si>
  <si>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</si>
  <si>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</si>
  <si>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</si>
  <si>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</si>
  <si>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</si>
  <si>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</si>
  <si>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</si>
  <si>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</si>
  <si>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</si>
  <si>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</si>
  <si>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</si>
  <si>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</si>
  <si>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</si>
  <si>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</si>
  <si>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</si>
  <si>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</si>
  <si>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</si>
  <si>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</si>
  <si>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</si>
  <si>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</si>
  <si>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</si>
  <si>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</si>
  <si>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 xml:space="preserve">Разом власних доходів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</si>
  <si>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</si>
  <si>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</si>
  <si>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</si>
  <si>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загального фонду</t>
  </si>
  <si>
    <t>Загальний фонд</t>
  </si>
  <si>
    <t>Спеціальний фонд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</si>
  <si>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</si>
  <si>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</si>
  <si>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</si>
  <si>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</si>
  <si>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Кошти від відчуження майна, що належить Автономній Республіці Крим та майна, що перебуває в комунальній власності  </t>
  </si>
  <si>
    <t>Інші джерела власних надходжень бюджетних установ 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</si>
  <si>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</si>
  <si>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</si>
  <si>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Надходження коштів пайової участі у розвитку інфраструктури населеного пункту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</si>
  <si>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</si>
  <si>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</si>
  <si>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Екологічний податок </t>
  </si>
  <si>
    <t>Інші податки та збори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</si>
  <si>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</si>
  <si>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Разом доходів спеціального фонду</t>
  </si>
  <si>
    <t>Всьго доходів бюджету</t>
  </si>
  <si>
    <t>Виконання бюджету м. Прилуки за 2016 рік</t>
  </si>
  <si>
    <t>ЗАТВЕРДЖЕНО</t>
  </si>
  <si>
    <t>Додаток 1</t>
  </si>
  <si>
    <t>Код</t>
  </si>
  <si>
    <t>Доходи</t>
  </si>
  <si>
    <t>Бюджетні призначення</t>
  </si>
  <si>
    <t>Уточнені бюджетні призначення</t>
  </si>
  <si>
    <t>Фактичне виконання</t>
  </si>
  <si>
    <t>Всьго доходів загального фонду</t>
  </si>
  <si>
    <t>Рішення міської ради</t>
  </si>
  <si>
    <t>(23 сесія 7 скликання)</t>
  </si>
  <si>
    <t>24 лютого  2017 року № 6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</si>
</sst>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  <numFmt numFmtId="174" formatCode="0.0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center" wrapText="1"/>
    </xf>
    <xf numFmtId="0" fontId="38" fillId="34" borderId="0" xfId="0" applyFont="1" applyFill="1" applyAlignment="1">
      <alignment horizontal="left" wrapText="1"/>
    </xf>
    <xf numFmtId="0" fontId="38" fillId="0" borderId="0" xfId="0" applyFont="1" applyAlignment="1">
      <alignment wrapText="1"/>
    </xf>
    <xf numFmtId="0" fontId="2" fillId="34" borderId="0" xfId="0" applyNumberFormat="1" applyFont="1" applyFill="1" applyBorder="1" applyAlignment="1" applyProtection="1">
      <alignment vertical="top"/>
      <protection/>
    </xf>
    <xf numFmtId="0" fontId="38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38" fillId="0" borderId="11" xfId="0" applyFont="1" applyBorder="1" applyAlignment="1">
      <alignment wrapText="1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7" fillId="0" borderId="12" xfId="0" applyFont="1" applyBorder="1" applyAlignment="1">
      <alignment wrapText="1"/>
    </xf>
    <xf numFmtId="173" fontId="37" fillId="0" borderId="12" xfId="0" applyNumberFormat="1" applyFont="1" applyBorder="1" applyAlignment="1">
      <alignment wrapText="1"/>
    </xf>
    <xf numFmtId="173" fontId="38" fillId="0" borderId="12" xfId="0" applyNumberFormat="1" applyFont="1" applyBorder="1" applyAlignment="1">
      <alignment wrapText="1"/>
    </xf>
    <xf numFmtId="173" fontId="37" fillId="33" borderId="12" xfId="0" applyNumberFormat="1" applyFont="1" applyFill="1" applyBorder="1" applyAlignment="1">
      <alignment horizontal="right" vertical="center"/>
    </xf>
    <xf numFmtId="0" fontId="37" fillId="33" borderId="12" xfId="0" applyFont="1" applyFill="1" applyBorder="1" applyAlignment="1">
      <alignment horizontal="right" vertical="center"/>
    </xf>
    <xf numFmtId="173" fontId="37" fillId="33" borderId="12" xfId="0" applyNumberFormat="1" applyFont="1" applyFill="1" applyBorder="1" applyAlignment="1">
      <alignment horizontal="center" vertical="center"/>
    </xf>
    <xf numFmtId="174" fontId="37" fillId="33" borderId="12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33" borderId="14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  <xf numFmtId="172" fontId="37" fillId="35" borderId="10" xfId="0" applyNumberFormat="1" applyFont="1" applyFill="1" applyBorder="1" applyAlignment="1">
      <alignment horizontal="center"/>
    </xf>
    <xf numFmtId="172" fontId="37" fillId="35" borderId="13" xfId="0" applyNumberFormat="1" applyFont="1" applyFill="1" applyBorder="1" applyAlignment="1">
      <alignment horizontal="center"/>
    </xf>
    <xf numFmtId="172" fontId="37" fillId="35" borderId="14" xfId="0" applyNumberFormat="1" applyFont="1" applyFill="1" applyBorder="1" applyAlignment="1">
      <alignment horizontal="center"/>
    </xf>
    <xf numFmtId="0" fontId="38" fillId="0" borderId="15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SheetLayoutView="100" workbookViewId="0" topLeftCell="D16">
      <selection activeCell="F5" sqref="F5"/>
    </sheetView>
  </sheetViews>
  <sheetFormatPr defaultColWidth="9.140625" defaultRowHeight="12.75"/>
  <cols>
    <col min="1" max="1" width="0.2890625" style="3" customWidth="1"/>
    <col min="2" max="2" width="16.57421875" style="3" customWidth="1"/>
    <col min="3" max="3" width="91.140625" style="3" customWidth="1"/>
    <col min="4" max="4" width="19.28125" style="3" customWidth="1"/>
    <col min="5" max="5" width="19.00390625" style="3" customWidth="1"/>
    <col min="6" max="6" width="17.421875" style="3" customWidth="1"/>
    <col min="7" max="7" width="14.7109375" style="3" customWidth="1"/>
    <col min="8" max="8" width="12.28125" style="3" customWidth="1"/>
    <col min="9" max="16384" width="8.8515625" style="3" customWidth="1"/>
  </cols>
  <sheetData>
    <row r="1" spans="6:7" ht="22.5">
      <c r="F1" s="4" t="s">
        <v>68</v>
      </c>
      <c r="G1" s="5"/>
    </row>
    <row r="2" spans="6:7" ht="22.5">
      <c r="F2" s="4" t="s">
        <v>76</v>
      </c>
      <c r="G2" s="5"/>
    </row>
    <row r="3" spans="6:7" ht="22.5">
      <c r="F3" s="4" t="s">
        <v>77</v>
      </c>
      <c r="G3" s="5"/>
    </row>
    <row r="4" spans="6:7" ht="22.5">
      <c r="F4" s="4" t="s">
        <v>78</v>
      </c>
      <c r="G4" s="6"/>
    </row>
    <row r="5" ht="22.5">
      <c r="F5" s="4" t="s">
        <v>69</v>
      </c>
    </row>
    <row r="7" spans="1:10" ht="22.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22.5">
      <c r="A8" s="8"/>
      <c r="B8" s="21" t="s">
        <v>67</v>
      </c>
      <c r="C8" s="21"/>
      <c r="D8" s="21"/>
      <c r="E8" s="21"/>
      <c r="F8" s="21"/>
      <c r="G8" s="21"/>
      <c r="H8" s="21"/>
      <c r="I8" s="8"/>
      <c r="J8" s="8"/>
    </row>
    <row r="9" spans="7:8" ht="27.75" customHeight="1">
      <c r="G9" s="28" t="s">
        <v>0</v>
      </c>
      <c r="H9" s="28"/>
    </row>
    <row r="10" spans="1:8" ht="90.75">
      <c r="A10" s="9"/>
      <c r="B10" s="10" t="s">
        <v>70</v>
      </c>
      <c r="C10" s="10" t="s">
        <v>71</v>
      </c>
      <c r="D10" s="11" t="s">
        <v>72</v>
      </c>
      <c r="E10" s="11" t="s">
        <v>73</v>
      </c>
      <c r="F10" s="11" t="s">
        <v>74</v>
      </c>
      <c r="G10" s="11" t="s">
        <v>1</v>
      </c>
      <c r="H10" s="11" t="s">
        <v>2</v>
      </c>
    </row>
    <row r="11" spans="1:8" ht="21" customHeight="1">
      <c r="A11" s="9"/>
      <c r="B11" s="25" t="s">
        <v>49</v>
      </c>
      <c r="C11" s="26"/>
      <c r="D11" s="26"/>
      <c r="E11" s="26"/>
      <c r="F11" s="26"/>
      <c r="G11" s="26"/>
      <c r="H11" s="27"/>
    </row>
    <row r="12" spans="1:8" ht="22.5">
      <c r="A12" s="12"/>
      <c r="B12" s="13">
        <v>10000000</v>
      </c>
      <c r="C12" s="13" t="s">
        <v>3</v>
      </c>
      <c r="D12" s="14">
        <v>135900</v>
      </c>
      <c r="E12" s="14">
        <v>164864.7</v>
      </c>
      <c r="F12" s="14">
        <v>172544</v>
      </c>
      <c r="G12" s="14">
        <f aca="true" t="shared" si="0" ref="G12:G24">F12-E12</f>
        <v>7679.299999999988</v>
      </c>
      <c r="H12" s="14">
        <f>IF(E12=0,0,F12/E12*100)</f>
        <v>104.65794072351449</v>
      </c>
    </row>
    <row r="13" spans="1:8" ht="45">
      <c r="A13" s="12"/>
      <c r="B13" s="13">
        <v>11000000</v>
      </c>
      <c r="C13" s="13" t="s">
        <v>4</v>
      </c>
      <c r="D13" s="14">
        <v>97464.7</v>
      </c>
      <c r="E13" s="14">
        <v>110880.8</v>
      </c>
      <c r="F13" s="14">
        <v>114245</v>
      </c>
      <c r="G13" s="14">
        <f t="shared" si="0"/>
        <v>3364.199999999997</v>
      </c>
      <c r="H13" s="14">
        <f aca="true" t="shared" si="1" ref="H13:H24">IF(E13=0,0,F13/E13*100)</f>
        <v>103.03406901826105</v>
      </c>
    </row>
    <row r="14" spans="1:8" ht="22.5">
      <c r="A14" s="12"/>
      <c r="B14" s="12">
        <v>11010000</v>
      </c>
      <c r="C14" s="12" t="s">
        <v>5</v>
      </c>
      <c r="D14" s="15">
        <v>97405</v>
      </c>
      <c r="E14" s="15">
        <v>110819.6</v>
      </c>
      <c r="F14" s="15">
        <v>114183.8</v>
      </c>
      <c r="G14" s="15">
        <f t="shared" si="0"/>
        <v>3364.199999999997</v>
      </c>
      <c r="H14" s="15">
        <f t="shared" si="1"/>
        <v>103.03574457947873</v>
      </c>
    </row>
    <row r="15" spans="1:8" ht="22.5">
      <c r="A15" s="12"/>
      <c r="B15" s="13">
        <v>11020000</v>
      </c>
      <c r="C15" s="13" t="s">
        <v>6</v>
      </c>
      <c r="D15" s="14">
        <v>59.7</v>
      </c>
      <c r="E15" s="14">
        <v>61.2</v>
      </c>
      <c r="F15" s="14">
        <v>61.3</v>
      </c>
      <c r="G15" s="14">
        <f t="shared" si="0"/>
        <v>0.09999999999999432</v>
      </c>
      <c r="H15" s="14">
        <f t="shared" si="1"/>
        <v>100.16339869281046</v>
      </c>
    </row>
    <row r="16" spans="1:8" ht="45">
      <c r="A16" s="12"/>
      <c r="B16" s="12">
        <v>11020200</v>
      </c>
      <c r="C16" s="12" t="s">
        <v>7</v>
      </c>
      <c r="D16" s="15">
        <v>59.7</v>
      </c>
      <c r="E16" s="15">
        <v>61.2</v>
      </c>
      <c r="F16" s="15">
        <v>61.3</v>
      </c>
      <c r="G16" s="15">
        <f t="shared" si="0"/>
        <v>0.09999999999999432</v>
      </c>
      <c r="H16" s="15">
        <f t="shared" si="1"/>
        <v>100.16339869281046</v>
      </c>
    </row>
    <row r="17" spans="1:8" ht="45">
      <c r="A17" s="12"/>
      <c r="B17" s="13">
        <v>13000000</v>
      </c>
      <c r="C17" s="13" t="s">
        <v>8</v>
      </c>
      <c r="D17" s="14">
        <v>0</v>
      </c>
      <c r="E17" s="14">
        <v>1.1</v>
      </c>
      <c r="F17" s="14">
        <v>1.1</v>
      </c>
      <c r="G17" s="14">
        <f t="shared" si="0"/>
        <v>0</v>
      </c>
      <c r="H17" s="14">
        <f t="shared" si="1"/>
        <v>100</v>
      </c>
    </row>
    <row r="18" spans="1:8" ht="22.5">
      <c r="A18" s="12"/>
      <c r="B18" s="12">
        <v>13010000</v>
      </c>
      <c r="C18" s="12" t="s">
        <v>9</v>
      </c>
      <c r="D18" s="15">
        <v>0</v>
      </c>
      <c r="E18" s="15">
        <v>1.1</v>
      </c>
      <c r="F18" s="15">
        <v>1.1</v>
      </c>
      <c r="G18" s="15">
        <f t="shared" si="0"/>
        <v>0</v>
      </c>
      <c r="H18" s="15">
        <f t="shared" si="1"/>
        <v>100</v>
      </c>
    </row>
    <row r="19" spans="1:8" ht="22.5">
      <c r="A19" s="12"/>
      <c r="B19" s="13">
        <v>14000000</v>
      </c>
      <c r="C19" s="13" t="s">
        <v>10</v>
      </c>
      <c r="D19" s="14">
        <v>8160</v>
      </c>
      <c r="E19" s="14">
        <v>12227</v>
      </c>
      <c r="F19" s="14">
        <v>13332.6</v>
      </c>
      <c r="G19" s="14">
        <f t="shared" si="0"/>
        <v>1105.6000000000004</v>
      </c>
      <c r="H19" s="14">
        <f t="shared" si="1"/>
        <v>109.0422834710068</v>
      </c>
    </row>
    <row r="20" spans="1:8" ht="45">
      <c r="A20" s="12"/>
      <c r="B20" s="12">
        <v>14040000</v>
      </c>
      <c r="C20" s="12" t="s">
        <v>11</v>
      </c>
      <c r="D20" s="15">
        <v>8160</v>
      </c>
      <c r="E20" s="15">
        <v>12227</v>
      </c>
      <c r="F20" s="15">
        <v>13332.6</v>
      </c>
      <c r="G20" s="15">
        <f t="shared" si="0"/>
        <v>1105.6000000000004</v>
      </c>
      <c r="H20" s="15">
        <f t="shared" si="1"/>
        <v>109.0422834710068</v>
      </c>
    </row>
    <row r="21" spans="1:8" ht="22.5">
      <c r="A21" s="12"/>
      <c r="B21" s="13">
        <v>18000000</v>
      </c>
      <c r="C21" s="13" t="s">
        <v>12</v>
      </c>
      <c r="D21" s="14">
        <v>30275.3</v>
      </c>
      <c r="E21" s="14">
        <v>41755.8</v>
      </c>
      <c r="F21" s="14">
        <v>44965.3</v>
      </c>
      <c r="G21" s="14">
        <f t="shared" si="0"/>
        <v>3209.5</v>
      </c>
      <c r="H21" s="14">
        <f t="shared" si="1"/>
        <v>107.68635734436893</v>
      </c>
    </row>
    <row r="22" spans="1:8" ht="22.5">
      <c r="A22" s="12"/>
      <c r="B22" s="12">
        <v>18010000</v>
      </c>
      <c r="C22" s="12" t="s">
        <v>13</v>
      </c>
      <c r="D22" s="15">
        <v>16080.3</v>
      </c>
      <c r="E22" s="15">
        <v>23288.3</v>
      </c>
      <c r="F22" s="15">
        <v>24268</v>
      </c>
      <c r="G22" s="15">
        <f t="shared" si="0"/>
        <v>979.7000000000007</v>
      </c>
      <c r="H22" s="15">
        <f t="shared" si="1"/>
        <v>104.20683347431972</v>
      </c>
    </row>
    <row r="23" spans="1:8" ht="22.5">
      <c r="A23" s="12"/>
      <c r="B23" s="12">
        <v>18030000</v>
      </c>
      <c r="C23" s="12" t="s">
        <v>14</v>
      </c>
      <c r="D23" s="15">
        <v>16</v>
      </c>
      <c r="E23" s="15">
        <v>20.5</v>
      </c>
      <c r="F23" s="15">
        <v>21.9</v>
      </c>
      <c r="G23" s="15">
        <f t="shared" si="0"/>
        <v>1.3999999999999986</v>
      </c>
      <c r="H23" s="15">
        <f t="shared" si="1"/>
        <v>106.82926829268291</v>
      </c>
    </row>
    <row r="24" spans="1:8" ht="45">
      <c r="A24" s="12"/>
      <c r="B24" s="12">
        <v>18040000</v>
      </c>
      <c r="C24" s="12" t="s">
        <v>15</v>
      </c>
      <c r="D24" s="15">
        <v>0</v>
      </c>
      <c r="E24" s="15">
        <v>0</v>
      </c>
      <c r="F24" s="15">
        <v>-7.8</v>
      </c>
      <c r="G24" s="15">
        <f t="shared" si="0"/>
        <v>-7.8</v>
      </c>
      <c r="H24" s="15">
        <f t="shared" si="1"/>
        <v>0</v>
      </c>
    </row>
    <row r="25" spans="1:8" ht="22.5">
      <c r="A25" s="12"/>
      <c r="B25" s="12">
        <v>18050000</v>
      </c>
      <c r="C25" s="12" t="s">
        <v>16</v>
      </c>
      <c r="D25" s="15">
        <v>14179</v>
      </c>
      <c r="E25" s="15">
        <v>18447</v>
      </c>
      <c r="F25" s="15">
        <v>20683.2</v>
      </c>
      <c r="G25" s="15">
        <f aca="true" t="shared" si="2" ref="G25:G44">F25-E25</f>
        <v>2236.2000000000007</v>
      </c>
      <c r="H25" s="15">
        <f aca="true" t="shared" si="3" ref="H25:H44">IF(E25=0,0,F25/E25*100)</f>
        <v>112.12229630834283</v>
      </c>
    </row>
    <row r="26" spans="1:8" ht="22.5">
      <c r="A26" s="12"/>
      <c r="B26" s="13">
        <v>20000000</v>
      </c>
      <c r="C26" s="13" t="s">
        <v>17</v>
      </c>
      <c r="D26" s="14">
        <v>3107</v>
      </c>
      <c r="E26" s="14">
        <v>6211.2</v>
      </c>
      <c r="F26" s="14">
        <v>6738.5</v>
      </c>
      <c r="G26" s="14">
        <f t="shared" si="2"/>
        <v>527.3000000000002</v>
      </c>
      <c r="H26" s="14">
        <f t="shared" si="3"/>
        <v>108.48950283359093</v>
      </c>
    </row>
    <row r="27" spans="1:8" ht="22.5">
      <c r="A27" s="12"/>
      <c r="B27" s="12">
        <v>21000000</v>
      </c>
      <c r="C27" s="12" t="s">
        <v>18</v>
      </c>
      <c r="D27" s="15">
        <v>249</v>
      </c>
      <c r="E27" s="15">
        <v>2401.5</v>
      </c>
      <c r="F27" s="15">
        <v>2747</v>
      </c>
      <c r="G27" s="15">
        <f t="shared" si="2"/>
        <v>345.5</v>
      </c>
      <c r="H27" s="15">
        <f t="shared" si="3"/>
        <v>114.38684155735999</v>
      </c>
    </row>
    <row r="28" spans="1:8" ht="114">
      <c r="A28" s="12"/>
      <c r="B28" s="12">
        <v>21010000</v>
      </c>
      <c r="C28" s="12" t="s">
        <v>19</v>
      </c>
      <c r="D28" s="15">
        <v>38.7</v>
      </c>
      <c r="E28" s="15">
        <v>38.7</v>
      </c>
      <c r="F28" s="15">
        <v>29.7</v>
      </c>
      <c r="G28" s="15">
        <f t="shared" si="2"/>
        <v>-9.000000000000004</v>
      </c>
      <c r="H28" s="15">
        <f t="shared" si="3"/>
        <v>76.74418604651162</v>
      </c>
    </row>
    <row r="29" spans="1:8" ht="45">
      <c r="A29" s="12"/>
      <c r="B29" s="12">
        <v>21050000</v>
      </c>
      <c r="C29" s="12" t="s">
        <v>20</v>
      </c>
      <c r="D29" s="15">
        <v>0</v>
      </c>
      <c r="E29" s="15">
        <v>2142.5</v>
      </c>
      <c r="F29" s="15">
        <v>2501.3</v>
      </c>
      <c r="G29" s="15">
        <f t="shared" si="2"/>
        <v>358.8000000000002</v>
      </c>
      <c r="H29" s="15">
        <f t="shared" si="3"/>
        <v>116.7467911318553</v>
      </c>
    </row>
    <row r="30" spans="1:8" ht="22.5">
      <c r="A30" s="12"/>
      <c r="B30" s="12">
        <v>21080000</v>
      </c>
      <c r="C30" s="12" t="s">
        <v>21</v>
      </c>
      <c r="D30" s="15">
        <v>210.3</v>
      </c>
      <c r="E30" s="15">
        <v>220.3</v>
      </c>
      <c r="F30" s="15">
        <v>216</v>
      </c>
      <c r="G30" s="15">
        <f t="shared" si="2"/>
        <v>-4.300000000000011</v>
      </c>
      <c r="H30" s="15">
        <f t="shared" si="3"/>
        <v>98.04811620517475</v>
      </c>
    </row>
    <row r="31" spans="1:8" ht="22.5">
      <c r="A31" s="12"/>
      <c r="B31" s="12">
        <v>21080500</v>
      </c>
      <c r="C31" s="12" t="s">
        <v>22</v>
      </c>
      <c r="D31" s="15">
        <v>185.3</v>
      </c>
      <c r="E31" s="15">
        <v>190.3</v>
      </c>
      <c r="F31" s="15">
        <v>190.3</v>
      </c>
      <c r="G31" s="15">
        <f t="shared" si="2"/>
        <v>0</v>
      </c>
      <c r="H31" s="15">
        <f t="shared" si="3"/>
        <v>100</v>
      </c>
    </row>
    <row r="32" spans="1:8" ht="22.5">
      <c r="A32" s="12"/>
      <c r="B32" s="12">
        <v>21081100</v>
      </c>
      <c r="C32" s="12" t="s">
        <v>23</v>
      </c>
      <c r="D32" s="15">
        <v>25</v>
      </c>
      <c r="E32" s="15">
        <v>30</v>
      </c>
      <c r="F32" s="15">
        <v>25.7</v>
      </c>
      <c r="G32" s="15">
        <f t="shared" si="2"/>
        <v>-4.300000000000001</v>
      </c>
      <c r="H32" s="15">
        <f t="shared" si="3"/>
        <v>85.66666666666667</v>
      </c>
    </row>
    <row r="33" spans="1:8" ht="45">
      <c r="A33" s="12"/>
      <c r="B33" s="13">
        <v>22000000</v>
      </c>
      <c r="C33" s="13" t="s">
        <v>24</v>
      </c>
      <c r="D33" s="14">
        <v>2708</v>
      </c>
      <c r="E33" s="14">
        <v>3602.7</v>
      </c>
      <c r="F33" s="14">
        <v>3758.4</v>
      </c>
      <c r="G33" s="14">
        <f t="shared" si="2"/>
        <v>155.70000000000027</v>
      </c>
      <c r="H33" s="14">
        <f t="shared" si="3"/>
        <v>104.32175868098928</v>
      </c>
    </row>
    <row r="34" spans="1:8" ht="22.5">
      <c r="A34" s="12"/>
      <c r="B34" s="12">
        <v>22010000</v>
      </c>
      <c r="C34" s="12" t="s">
        <v>25</v>
      </c>
      <c r="D34" s="15">
        <v>1901</v>
      </c>
      <c r="E34" s="15">
        <v>2675.7</v>
      </c>
      <c r="F34" s="15">
        <v>2958.1</v>
      </c>
      <c r="G34" s="15">
        <f t="shared" si="2"/>
        <v>282.4000000000001</v>
      </c>
      <c r="H34" s="15">
        <f t="shared" si="3"/>
        <v>110.55424748663903</v>
      </c>
    </row>
    <row r="35" spans="1:8" ht="45">
      <c r="A35" s="12"/>
      <c r="B35" s="12">
        <v>22080000</v>
      </c>
      <c r="C35" s="12" t="s">
        <v>26</v>
      </c>
      <c r="D35" s="15">
        <v>310</v>
      </c>
      <c r="E35" s="15">
        <v>310</v>
      </c>
      <c r="F35" s="15">
        <v>236.6</v>
      </c>
      <c r="G35" s="15">
        <f t="shared" si="2"/>
        <v>-73.4</v>
      </c>
      <c r="H35" s="15">
        <f t="shared" si="3"/>
        <v>76.32258064516128</v>
      </c>
    </row>
    <row r="36" spans="1:8" ht="68.25">
      <c r="A36" s="12"/>
      <c r="B36" s="12">
        <v>22080400</v>
      </c>
      <c r="C36" s="12" t="s">
        <v>27</v>
      </c>
      <c r="D36" s="15">
        <v>310</v>
      </c>
      <c r="E36" s="15">
        <v>310</v>
      </c>
      <c r="F36" s="15">
        <v>236.6</v>
      </c>
      <c r="G36" s="15">
        <f t="shared" si="2"/>
        <v>-73.4</v>
      </c>
      <c r="H36" s="15">
        <f t="shared" si="3"/>
        <v>76.32258064516128</v>
      </c>
    </row>
    <row r="37" spans="1:8" ht="22.5">
      <c r="A37" s="12"/>
      <c r="B37" s="12">
        <v>22090000</v>
      </c>
      <c r="C37" s="12" t="s">
        <v>28</v>
      </c>
      <c r="D37" s="15">
        <v>497</v>
      </c>
      <c r="E37" s="15">
        <v>617</v>
      </c>
      <c r="F37" s="15">
        <v>563.8</v>
      </c>
      <c r="G37" s="15">
        <f t="shared" si="2"/>
        <v>-53.200000000000045</v>
      </c>
      <c r="H37" s="15">
        <f t="shared" si="3"/>
        <v>91.37763371150729</v>
      </c>
    </row>
    <row r="38" spans="1:8" ht="22.5">
      <c r="A38" s="12"/>
      <c r="B38" s="12">
        <v>24000000</v>
      </c>
      <c r="C38" s="12" t="s">
        <v>29</v>
      </c>
      <c r="D38" s="15">
        <v>150</v>
      </c>
      <c r="E38" s="15">
        <v>207</v>
      </c>
      <c r="F38" s="15">
        <v>233</v>
      </c>
      <c r="G38" s="15">
        <f t="shared" si="2"/>
        <v>26</v>
      </c>
      <c r="H38" s="15">
        <f t="shared" si="3"/>
        <v>112.56038647342994</v>
      </c>
    </row>
    <row r="39" spans="1:8" ht="22.5">
      <c r="A39" s="12"/>
      <c r="B39" s="12">
        <v>24060000</v>
      </c>
      <c r="C39" s="12" t="s">
        <v>21</v>
      </c>
      <c r="D39" s="15">
        <v>150</v>
      </c>
      <c r="E39" s="15">
        <v>207</v>
      </c>
      <c r="F39" s="15">
        <v>233</v>
      </c>
      <c r="G39" s="15">
        <f t="shared" si="2"/>
        <v>26</v>
      </c>
      <c r="H39" s="15">
        <f t="shared" si="3"/>
        <v>112.56038647342994</v>
      </c>
    </row>
    <row r="40" spans="1:8" ht="22.5">
      <c r="A40" s="12"/>
      <c r="B40" s="13">
        <v>30000000</v>
      </c>
      <c r="C40" s="13" t="s">
        <v>30</v>
      </c>
      <c r="D40" s="14">
        <v>0</v>
      </c>
      <c r="E40" s="14">
        <v>11</v>
      </c>
      <c r="F40" s="14">
        <v>11.1</v>
      </c>
      <c r="G40" s="14">
        <f t="shared" si="2"/>
        <v>0.09999999999999964</v>
      </c>
      <c r="H40" s="14">
        <f t="shared" si="3"/>
        <v>100.9090909090909</v>
      </c>
    </row>
    <row r="41" spans="1:8" ht="22.5">
      <c r="A41" s="12"/>
      <c r="B41" s="12">
        <v>31000000</v>
      </c>
      <c r="C41" s="12" t="s">
        <v>31</v>
      </c>
      <c r="D41" s="15">
        <v>0</v>
      </c>
      <c r="E41" s="15">
        <v>11</v>
      </c>
      <c r="F41" s="15">
        <v>11.1</v>
      </c>
      <c r="G41" s="15">
        <f t="shared" si="2"/>
        <v>0.09999999999999964</v>
      </c>
      <c r="H41" s="15">
        <f t="shared" si="3"/>
        <v>100.9090909090909</v>
      </c>
    </row>
    <row r="42" spans="1:8" ht="90.75">
      <c r="A42" s="12"/>
      <c r="B42" s="12">
        <v>31010000</v>
      </c>
      <c r="C42" s="12" t="s">
        <v>32</v>
      </c>
      <c r="D42" s="15">
        <v>0</v>
      </c>
      <c r="E42" s="15">
        <v>11</v>
      </c>
      <c r="F42" s="15">
        <v>11.1</v>
      </c>
      <c r="G42" s="15">
        <f t="shared" si="2"/>
        <v>0.09999999999999964</v>
      </c>
      <c r="H42" s="15">
        <f t="shared" si="3"/>
        <v>100.9090909090909</v>
      </c>
    </row>
    <row r="43" spans="1:8" ht="21" customHeight="1">
      <c r="A43" s="12"/>
      <c r="B43" s="24" t="s">
        <v>44</v>
      </c>
      <c r="C43" s="23"/>
      <c r="D43" s="16">
        <v>139007</v>
      </c>
      <c r="E43" s="16">
        <v>171086.8</v>
      </c>
      <c r="F43" s="16">
        <f>F12+F26+F40</f>
        <v>179293.6</v>
      </c>
      <c r="G43" s="16">
        <v>8206.728120000014</v>
      </c>
      <c r="H43" s="17">
        <v>104.79682077205013</v>
      </c>
    </row>
    <row r="44" spans="1:8" ht="22.5">
      <c r="A44" s="12"/>
      <c r="B44" s="13">
        <v>40000000</v>
      </c>
      <c r="C44" s="13" t="s">
        <v>33</v>
      </c>
      <c r="D44" s="14">
        <v>215136.9</v>
      </c>
      <c r="E44" s="14">
        <v>257017.5</v>
      </c>
      <c r="F44" s="14">
        <v>254624.5</v>
      </c>
      <c r="G44" s="14">
        <f t="shared" si="2"/>
        <v>-2393</v>
      </c>
      <c r="H44" s="14">
        <f t="shared" si="3"/>
        <v>99.06893499469881</v>
      </c>
    </row>
    <row r="45" spans="1:8" ht="22.5">
      <c r="A45" s="12"/>
      <c r="B45" s="13">
        <v>41000000</v>
      </c>
      <c r="C45" s="13" t="s">
        <v>34</v>
      </c>
      <c r="D45" s="14">
        <v>215136.9</v>
      </c>
      <c r="E45" s="14">
        <v>257017.5</v>
      </c>
      <c r="F45" s="14">
        <v>254624.5</v>
      </c>
      <c r="G45" s="14">
        <f aca="true" t="shared" si="4" ref="G45:G58">F45-E45</f>
        <v>-2393</v>
      </c>
      <c r="H45" s="14">
        <f aca="true" t="shared" si="5" ref="H45:H58">IF(E45=0,0,F45/E45*100)</f>
        <v>99.06893499469881</v>
      </c>
    </row>
    <row r="46" spans="1:8" ht="22.5">
      <c r="A46" s="12"/>
      <c r="B46" s="12">
        <v>41020000</v>
      </c>
      <c r="C46" s="12" t="s">
        <v>35</v>
      </c>
      <c r="D46" s="15">
        <v>0</v>
      </c>
      <c r="E46" s="15">
        <v>4720</v>
      </c>
      <c r="F46" s="15">
        <v>4720</v>
      </c>
      <c r="G46" s="15">
        <f t="shared" si="4"/>
        <v>0</v>
      </c>
      <c r="H46" s="15">
        <f t="shared" si="5"/>
        <v>100</v>
      </c>
    </row>
    <row r="47" spans="1:8" ht="22.5">
      <c r="A47" s="12"/>
      <c r="B47" s="12">
        <v>41020600</v>
      </c>
      <c r="C47" s="12" t="s">
        <v>36</v>
      </c>
      <c r="D47" s="15">
        <v>0</v>
      </c>
      <c r="E47" s="15">
        <v>4720</v>
      </c>
      <c r="F47" s="15">
        <v>4720</v>
      </c>
      <c r="G47" s="15">
        <f t="shared" si="4"/>
        <v>0</v>
      </c>
      <c r="H47" s="15">
        <f t="shared" si="5"/>
        <v>100</v>
      </c>
    </row>
    <row r="48" spans="1:8" ht="22.5">
      <c r="A48" s="12"/>
      <c r="B48" s="13">
        <v>41030000</v>
      </c>
      <c r="C48" s="13" t="s">
        <v>37</v>
      </c>
      <c r="D48" s="14">
        <v>215136.9</v>
      </c>
      <c r="E48" s="14">
        <v>252297.5</v>
      </c>
      <c r="F48" s="14">
        <v>249904.5</v>
      </c>
      <c r="G48" s="14">
        <f t="shared" si="4"/>
        <v>-2393</v>
      </c>
      <c r="H48" s="14">
        <f t="shared" si="5"/>
        <v>99.05151656278798</v>
      </c>
    </row>
    <row r="49" spans="1:8" ht="114">
      <c r="A49" s="12"/>
      <c r="B49" s="12">
        <v>41030600</v>
      </c>
      <c r="C49" s="12" t="s">
        <v>45</v>
      </c>
      <c r="D49" s="15">
        <v>50801</v>
      </c>
      <c r="E49" s="15">
        <v>51071.2</v>
      </c>
      <c r="F49" s="15">
        <v>51067.2</v>
      </c>
      <c r="G49" s="15">
        <f t="shared" si="4"/>
        <v>-4</v>
      </c>
      <c r="H49" s="15">
        <f t="shared" si="5"/>
        <v>99.99216779711462</v>
      </c>
    </row>
    <row r="50" spans="1:8" ht="136.5">
      <c r="A50" s="12"/>
      <c r="B50" s="12">
        <v>41030800</v>
      </c>
      <c r="C50" s="12" t="s">
        <v>46</v>
      </c>
      <c r="D50" s="15">
        <v>80533.2</v>
      </c>
      <c r="E50" s="15">
        <v>110273.6</v>
      </c>
      <c r="F50" s="15">
        <v>110267.9</v>
      </c>
      <c r="G50" s="15">
        <f t="shared" si="4"/>
        <v>-5.7000000000116415</v>
      </c>
      <c r="H50" s="15">
        <f t="shared" si="5"/>
        <v>99.9948310384353</v>
      </c>
    </row>
    <row r="51" spans="1:8" ht="90.75">
      <c r="A51" s="12"/>
      <c r="B51" s="12">
        <v>41031000</v>
      </c>
      <c r="C51" s="12" t="s">
        <v>38</v>
      </c>
      <c r="D51" s="15">
        <v>99.1</v>
      </c>
      <c r="E51" s="15">
        <v>237</v>
      </c>
      <c r="F51" s="15">
        <v>235</v>
      </c>
      <c r="G51" s="15">
        <f t="shared" si="4"/>
        <v>-2</v>
      </c>
      <c r="H51" s="15">
        <f t="shared" si="5"/>
        <v>99.15611814345992</v>
      </c>
    </row>
    <row r="52" spans="1:8" ht="45">
      <c r="A52" s="12"/>
      <c r="B52" s="12">
        <v>41033900</v>
      </c>
      <c r="C52" s="12" t="s">
        <v>39</v>
      </c>
      <c r="D52" s="15">
        <v>41064.7</v>
      </c>
      <c r="E52" s="15">
        <v>41195.8</v>
      </c>
      <c r="F52" s="15">
        <v>41195.8</v>
      </c>
      <c r="G52" s="15">
        <f t="shared" si="4"/>
        <v>0</v>
      </c>
      <c r="H52" s="15">
        <f t="shared" si="5"/>
        <v>100</v>
      </c>
    </row>
    <row r="53" spans="1:8" ht="45">
      <c r="A53" s="12"/>
      <c r="B53" s="12">
        <v>41034200</v>
      </c>
      <c r="C53" s="12" t="s">
        <v>40</v>
      </c>
      <c r="D53" s="15">
        <v>40079.8</v>
      </c>
      <c r="E53" s="15">
        <v>40411.1</v>
      </c>
      <c r="F53" s="15">
        <v>40411.1</v>
      </c>
      <c r="G53" s="15">
        <f t="shared" si="4"/>
        <v>0</v>
      </c>
      <c r="H53" s="15">
        <f t="shared" si="5"/>
        <v>100</v>
      </c>
    </row>
    <row r="54" spans="1:8" ht="68.25">
      <c r="A54" s="12"/>
      <c r="B54" s="12">
        <v>41034500</v>
      </c>
      <c r="C54" s="12" t="s">
        <v>41</v>
      </c>
      <c r="D54" s="15">
        <v>0</v>
      </c>
      <c r="E54" s="15">
        <v>5848.7</v>
      </c>
      <c r="F54" s="15">
        <v>3914.9</v>
      </c>
      <c r="G54" s="15">
        <f t="shared" si="4"/>
        <v>-1933.7999999999997</v>
      </c>
      <c r="H54" s="15">
        <f t="shared" si="5"/>
        <v>66.93624224186571</v>
      </c>
    </row>
    <row r="55" spans="1:8" ht="22.5">
      <c r="A55" s="12"/>
      <c r="B55" s="12">
        <v>41035000</v>
      </c>
      <c r="C55" s="12" t="s">
        <v>42</v>
      </c>
      <c r="D55" s="15">
        <v>74.8</v>
      </c>
      <c r="E55" s="15">
        <v>489.5</v>
      </c>
      <c r="F55" s="15">
        <v>485.1</v>
      </c>
      <c r="G55" s="15">
        <f t="shared" si="4"/>
        <v>-4.399999999999977</v>
      </c>
      <c r="H55" s="15">
        <f t="shared" si="5"/>
        <v>99.10112359550563</v>
      </c>
    </row>
    <row r="56" spans="1:8" ht="68.25">
      <c r="A56" s="12"/>
      <c r="B56" s="12">
        <v>41035300</v>
      </c>
      <c r="C56" s="12" t="s">
        <v>43</v>
      </c>
      <c r="D56" s="15">
        <v>0</v>
      </c>
      <c r="E56" s="15">
        <v>500</v>
      </c>
      <c r="F56" s="15">
        <v>500</v>
      </c>
      <c r="G56" s="15">
        <f t="shared" si="4"/>
        <v>0</v>
      </c>
      <c r="H56" s="15">
        <f t="shared" si="5"/>
        <v>100</v>
      </c>
    </row>
    <row r="57" spans="1:8" ht="159">
      <c r="A57" s="12"/>
      <c r="B57" s="12">
        <v>41035800</v>
      </c>
      <c r="C57" s="12" t="s">
        <v>47</v>
      </c>
      <c r="D57" s="15">
        <v>2484.3</v>
      </c>
      <c r="E57" s="15">
        <v>2270.5</v>
      </c>
      <c r="F57" s="15">
        <v>1827.4</v>
      </c>
      <c r="G57" s="15">
        <f t="shared" si="4"/>
        <v>-443.0999999999999</v>
      </c>
      <c r="H57" s="15">
        <f t="shared" si="5"/>
        <v>80.48447478528958</v>
      </c>
    </row>
    <row r="58" spans="1:8" s="2" customFormat="1" ht="21" customHeight="1">
      <c r="A58" s="1" t="s">
        <v>48</v>
      </c>
      <c r="B58" s="22" t="s">
        <v>75</v>
      </c>
      <c r="C58" s="23"/>
      <c r="D58" s="18">
        <v>354143.9</v>
      </c>
      <c r="E58" s="18">
        <v>428104.3</v>
      </c>
      <c r="F58" s="18">
        <v>433918.1</v>
      </c>
      <c r="G58" s="19">
        <f t="shared" si="4"/>
        <v>5813.799999999988</v>
      </c>
      <c r="H58" s="20">
        <f t="shared" si="5"/>
        <v>101.3580335446292</v>
      </c>
    </row>
    <row r="59" spans="2:8" ht="21" customHeight="1">
      <c r="B59" s="25" t="s">
        <v>50</v>
      </c>
      <c r="C59" s="26"/>
      <c r="D59" s="26"/>
      <c r="E59" s="26"/>
      <c r="F59" s="26"/>
      <c r="G59" s="26"/>
      <c r="H59" s="27"/>
    </row>
    <row r="60" spans="2:8" ht="22.5">
      <c r="B60" s="13">
        <v>10000000</v>
      </c>
      <c r="C60" s="13" t="s">
        <v>3</v>
      </c>
      <c r="D60" s="14">
        <v>100</v>
      </c>
      <c r="E60" s="14">
        <v>100</v>
      </c>
      <c r="F60" s="14">
        <v>95.2</v>
      </c>
      <c r="G60" s="14">
        <f aca="true" t="shared" si="6" ref="G60:G85">F60-E60</f>
        <v>-4.799999999999997</v>
      </c>
      <c r="H60" s="14">
        <f aca="true" t="shared" si="7" ref="H60:H85">IF(E60=0,0,F60/E60*100)</f>
        <v>95.2</v>
      </c>
    </row>
    <row r="61" spans="2:8" ht="22.5">
      <c r="B61" s="13">
        <v>18000000</v>
      </c>
      <c r="C61" s="13" t="s">
        <v>12</v>
      </c>
      <c r="D61" s="14">
        <v>0</v>
      </c>
      <c r="E61" s="14">
        <v>0</v>
      </c>
      <c r="F61" s="14">
        <v>-3</v>
      </c>
      <c r="G61" s="14">
        <f t="shared" si="6"/>
        <v>-3</v>
      </c>
      <c r="H61" s="14">
        <f t="shared" si="7"/>
        <v>0</v>
      </c>
    </row>
    <row r="62" spans="2:8" ht="45">
      <c r="B62" s="12">
        <v>18040000</v>
      </c>
      <c r="C62" s="12" t="s">
        <v>15</v>
      </c>
      <c r="D62" s="15">
        <v>0</v>
      </c>
      <c r="E62" s="15">
        <v>0</v>
      </c>
      <c r="F62" s="15">
        <v>-3</v>
      </c>
      <c r="G62" s="15">
        <f t="shared" si="6"/>
        <v>-3</v>
      </c>
      <c r="H62" s="15">
        <f t="shared" si="7"/>
        <v>0</v>
      </c>
    </row>
    <row r="63" spans="2:8" ht="114">
      <c r="B63" s="12">
        <v>18041500</v>
      </c>
      <c r="C63" s="12" t="s">
        <v>64</v>
      </c>
      <c r="D63" s="15">
        <v>0</v>
      </c>
      <c r="E63" s="15">
        <v>0</v>
      </c>
      <c r="F63" s="15">
        <v>-3</v>
      </c>
      <c r="G63" s="15">
        <f t="shared" si="6"/>
        <v>-3</v>
      </c>
      <c r="H63" s="15">
        <f t="shared" si="7"/>
        <v>0</v>
      </c>
    </row>
    <row r="64" spans="2:8" ht="22.5">
      <c r="B64" s="13">
        <v>19000000</v>
      </c>
      <c r="C64" s="13" t="s">
        <v>63</v>
      </c>
      <c r="D64" s="14">
        <v>100</v>
      </c>
      <c r="E64" s="14">
        <v>100</v>
      </c>
      <c r="F64" s="14">
        <v>98.2</v>
      </c>
      <c r="G64" s="14">
        <f t="shared" si="6"/>
        <v>-1.7999999999999972</v>
      </c>
      <c r="H64" s="14">
        <f t="shared" si="7"/>
        <v>98.2</v>
      </c>
    </row>
    <row r="65" spans="2:8" ht="22.5">
      <c r="B65" s="12">
        <v>19010000</v>
      </c>
      <c r="C65" s="12" t="s">
        <v>62</v>
      </c>
      <c r="D65" s="15">
        <v>100</v>
      </c>
      <c r="E65" s="15">
        <v>100</v>
      </c>
      <c r="F65" s="15">
        <v>98.2</v>
      </c>
      <c r="G65" s="15">
        <f t="shared" si="6"/>
        <v>-1.7999999999999972</v>
      </c>
      <c r="H65" s="15">
        <f t="shared" si="7"/>
        <v>98.2</v>
      </c>
    </row>
    <row r="66" spans="2:8" ht="22.5">
      <c r="B66" s="13">
        <v>20000000</v>
      </c>
      <c r="C66" s="13" t="s">
        <v>17</v>
      </c>
      <c r="D66" s="14">
        <v>6646.05</v>
      </c>
      <c r="E66" s="14">
        <v>6646.1</v>
      </c>
      <c r="F66" s="14">
        <v>19303.1</v>
      </c>
      <c r="G66" s="14">
        <f t="shared" si="6"/>
        <v>12656.999999999998</v>
      </c>
      <c r="H66" s="14">
        <f t="shared" si="7"/>
        <v>290.4425151592663</v>
      </c>
    </row>
    <row r="67" spans="2:8" ht="22.5">
      <c r="B67" s="13">
        <v>21000000</v>
      </c>
      <c r="C67" s="13" t="s">
        <v>18</v>
      </c>
      <c r="D67" s="14">
        <v>16</v>
      </c>
      <c r="E67" s="14">
        <v>16</v>
      </c>
      <c r="F67" s="14">
        <v>26.3</v>
      </c>
      <c r="G67" s="14">
        <f t="shared" si="6"/>
        <v>10.3</v>
      </c>
      <c r="H67" s="14">
        <f t="shared" si="7"/>
        <v>164.375</v>
      </c>
    </row>
    <row r="68" spans="2:8" ht="22.5">
      <c r="B68" s="12">
        <v>21080000</v>
      </c>
      <c r="C68" s="12" t="s">
        <v>21</v>
      </c>
      <c r="D68" s="15">
        <v>16</v>
      </c>
      <c r="E68" s="15">
        <v>16</v>
      </c>
      <c r="F68" s="15">
        <v>26.3</v>
      </c>
      <c r="G68" s="15">
        <f t="shared" si="6"/>
        <v>10.3</v>
      </c>
      <c r="H68" s="15">
        <f t="shared" si="7"/>
        <v>164.375</v>
      </c>
    </row>
    <row r="69" spans="2:8" ht="114">
      <c r="B69" s="12">
        <v>21080700</v>
      </c>
      <c r="C69" s="12" t="s">
        <v>61</v>
      </c>
      <c r="D69" s="15">
        <v>16</v>
      </c>
      <c r="E69" s="15">
        <v>16</v>
      </c>
      <c r="F69" s="15">
        <v>26.3</v>
      </c>
      <c r="G69" s="15">
        <f t="shared" si="6"/>
        <v>10.3</v>
      </c>
      <c r="H69" s="15">
        <f t="shared" si="7"/>
        <v>164.375</v>
      </c>
    </row>
    <row r="70" spans="2:8" ht="22.5">
      <c r="B70" s="13">
        <v>24000000</v>
      </c>
      <c r="C70" s="13" t="s">
        <v>29</v>
      </c>
      <c r="D70" s="14">
        <v>254</v>
      </c>
      <c r="E70" s="14">
        <v>254</v>
      </c>
      <c r="F70" s="14">
        <v>375.7</v>
      </c>
      <c r="G70" s="14">
        <f t="shared" si="6"/>
        <v>121.69999999999999</v>
      </c>
      <c r="H70" s="14">
        <f t="shared" si="7"/>
        <v>147.91338582677164</v>
      </c>
    </row>
    <row r="71" spans="2:8" ht="22.5">
      <c r="B71" s="13">
        <v>24060000</v>
      </c>
      <c r="C71" s="13" t="s">
        <v>21</v>
      </c>
      <c r="D71" s="14">
        <v>4</v>
      </c>
      <c r="E71" s="14">
        <v>4</v>
      </c>
      <c r="F71" s="14">
        <v>1</v>
      </c>
      <c r="G71" s="14">
        <f t="shared" si="6"/>
        <v>-3</v>
      </c>
      <c r="H71" s="14">
        <f t="shared" si="7"/>
        <v>25</v>
      </c>
    </row>
    <row r="72" spans="2:8" ht="68.25">
      <c r="B72" s="12">
        <v>24062100</v>
      </c>
      <c r="C72" s="12" t="s">
        <v>60</v>
      </c>
      <c r="D72" s="15">
        <v>4</v>
      </c>
      <c r="E72" s="15">
        <v>4</v>
      </c>
      <c r="F72" s="15">
        <v>1</v>
      </c>
      <c r="G72" s="15">
        <f t="shared" si="6"/>
        <v>-3</v>
      </c>
      <c r="H72" s="15">
        <f t="shared" si="7"/>
        <v>25</v>
      </c>
    </row>
    <row r="73" spans="2:8" ht="45">
      <c r="B73" s="12">
        <v>24170000</v>
      </c>
      <c r="C73" s="12" t="s">
        <v>59</v>
      </c>
      <c r="D73" s="15">
        <v>250</v>
      </c>
      <c r="E73" s="15">
        <v>250</v>
      </c>
      <c r="F73" s="15">
        <v>374.7</v>
      </c>
      <c r="G73" s="15">
        <f t="shared" si="6"/>
        <v>124.69999999999999</v>
      </c>
      <c r="H73" s="15">
        <f t="shared" si="7"/>
        <v>149.88</v>
      </c>
    </row>
    <row r="74" spans="2:8" ht="22.5">
      <c r="B74" s="13">
        <v>25000000</v>
      </c>
      <c r="C74" s="13" t="s">
        <v>58</v>
      </c>
      <c r="D74" s="14">
        <v>6376.05</v>
      </c>
      <c r="E74" s="14">
        <v>6376.1</v>
      </c>
      <c r="F74" s="14">
        <v>18901.1</v>
      </c>
      <c r="G74" s="14">
        <f t="shared" si="6"/>
        <v>12524.999999999998</v>
      </c>
      <c r="H74" s="14">
        <f t="shared" si="7"/>
        <v>296.4366932764542</v>
      </c>
    </row>
    <row r="75" spans="2:8" ht="45">
      <c r="B75" s="12">
        <v>25010000</v>
      </c>
      <c r="C75" s="12" t="s">
        <v>57</v>
      </c>
      <c r="D75" s="15">
        <v>6376.05</v>
      </c>
      <c r="E75" s="15">
        <v>6376.1</v>
      </c>
      <c r="F75" s="15">
        <v>5791.8</v>
      </c>
      <c r="G75" s="15">
        <f t="shared" si="6"/>
        <v>-584.3000000000002</v>
      </c>
      <c r="H75" s="15">
        <f t="shared" si="7"/>
        <v>90.83609102743056</v>
      </c>
    </row>
    <row r="76" spans="2:8" ht="22.5">
      <c r="B76" s="12">
        <v>25020000</v>
      </c>
      <c r="C76" s="12" t="s">
        <v>56</v>
      </c>
      <c r="D76" s="15">
        <v>0</v>
      </c>
      <c r="E76" s="15">
        <v>0</v>
      </c>
      <c r="F76" s="15">
        <v>13109.3</v>
      </c>
      <c r="G76" s="15">
        <f t="shared" si="6"/>
        <v>13109.3</v>
      </c>
      <c r="H76" s="15">
        <f t="shared" si="7"/>
        <v>0</v>
      </c>
    </row>
    <row r="77" spans="2:8" ht="22.5">
      <c r="B77" s="13">
        <v>30000000</v>
      </c>
      <c r="C77" s="13" t="s">
        <v>30</v>
      </c>
      <c r="D77" s="14">
        <v>628.3</v>
      </c>
      <c r="E77" s="14">
        <v>628.3</v>
      </c>
      <c r="F77" s="14">
        <v>973.5</v>
      </c>
      <c r="G77" s="14">
        <f t="shared" si="6"/>
        <v>345.20000000000005</v>
      </c>
      <c r="H77" s="14">
        <f t="shared" si="7"/>
        <v>154.94190673245268</v>
      </c>
    </row>
    <row r="78" spans="2:8" ht="22.5">
      <c r="B78" s="13">
        <v>31000000</v>
      </c>
      <c r="C78" s="13" t="s">
        <v>31</v>
      </c>
      <c r="D78" s="14">
        <v>8.3</v>
      </c>
      <c r="E78" s="14">
        <v>8.3</v>
      </c>
      <c r="F78" s="14">
        <v>0</v>
      </c>
      <c r="G78" s="14">
        <f t="shared" si="6"/>
        <v>-8.3</v>
      </c>
      <c r="H78" s="14">
        <f t="shared" si="7"/>
        <v>0</v>
      </c>
    </row>
    <row r="79" spans="2:8" ht="68.25">
      <c r="B79" s="12">
        <v>31030000</v>
      </c>
      <c r="C79" s="12" t="s">
        <v>55</v>
      </c>
      <c r="D79" s="15">
        <v>8.3</v>
      </c>
      <c r="E79" s="15">
        <v>8.3</v>
      </c>
      <c r="F79" s="15">
        <v>0</v>
      </c>
      <c r="G79" s="15">
        <f t="shared" si="6"/>
        <v>-8.3</v>
      </c>
      <c r="H79" s="15">
        <f t="shared" si="7"/>
        <v>0</v>
      </c>
    </row>
    <row r="80" spans="2:8" ht="22.5">
      <c r="B80" s="13">
        <v>33000000</v>
      </c>
      <c r="C80" s="13" t="s">
        <v>54</v>
      </c>
      <c r="D80" s="14">
        <v>620</v>
      </c>
      <c r="E80" s="14">
        <v>620</v>
      </c>
      <c r="F80" s="14">
        <v>973.5</v>
      </c>
      <c r="G80" s="14">
        <f t="shared" si="6"/>
        <v>353.5</v>
      </c>
      <c r="H80" s="14">
        <f t="shared" si="7"/>
        <v>157.01612903225805</v>
      </c>
    </row>
    <row r="81" spans="2:8" ht="22.5">
      <c r="B81" s="12">
        <v>33010000</v>
      </c>
      <c r="C81" s="12" t="s">
        <v>53</v>
      </c>
      <c r="D81" s="15">
        <v>620</v>
      </c>
      <c r="E81" s="15">
        <v>620</v>
      </c>
      <c r="F81" s="15">
        <v>973.5</v>
      </c>
      <c r="G81" s="15">
        <f t="shared" si="6"/>
        <v>353.5</v>
      </c>
      <c r="H81" s="15">
        <f t="shared" si="7"/>
        <v>157.01612903225805</v>
      </c>
    </row>
    <row r="82" spans="2:8" ht="90.75">
      <c r="B82" s="12">
        <v>33010100</v>
      </c>
      <c r="C82" s="12" t="s">
        <v>52</v>
      </c>
      <c r="D82" s="15">
        <v>250</v>
      </c>
      <c r="E82" s="15">
        <v>250</v>
      </c>
      <c r="F82" s="15">
        <v>7.8</v>
      </c>
      <c r="G82" s="15">
        <f t="shared" si="6"/>
        <v>-242.2</v>
      </c>
      <c r="H82" s="15">
        <f t="shared" si="7"/>
        <v>3.1199999999999997</v>
      </c>
    </row>
    <row r="83" spans="2:8" ht="90.75">
      <c r="B83" s="12">
        <v>33010400</v>
      </c>
      <c r="C83" s="12" t="s">
        <v>51</v>
      </c>
      <c r="D83" s="15">
        <v>370</v>
      </c>
      <c r="E83" s="15">
        <v>370</v>
      </c>
      <c r="F83" s="15">
        <v>965.6</v>
      </c>
      <c r="G83" s="15">
        <f t="shared" si="6"/>
        <v>595.6</v>
      </c>
      <c r="H83" s="15">
        <f t="shared" si="7"/>
        <v>260.97297297297297</v>
      </c>
    </row>
    <row r="84" spans="1:8" s="2" customFormat="1" ht="21" customHeight="1">
      <c r="A84" s="1"/>
      <c r="B84" s="22" t="s">
        <v>65</v>
      </c>
      <c r="C84" s="23"/>
      <c r="D84" s="18">
        <v>7374.35</v>
      </c>
      <c r="E84" s="18">
        <v>7374.3</v>
      </c>
      <c r="F84" s="18">
        <v>20371.8</v>
      </c>
      <c r="G84" s="19">
        <f t="shared" si="6"/>
        <v>12997.5</v>
      </c>
      <c r="H84" s="20">
        <f t="shared" si="7"/>
        <v>276.25401733045845</v>
      </c>
    </row>
    <row r="85" spans="1:8" s="2" customFormat="1" ht="21" customHeight="1">
      <c r="A85" s="1"/>
      <c r="B85" s="22" t="s">
        <v>66</v>
      </c>
      <c r="C85" s="23"/>
      <c r="D85" s="18">
        <f>D58+D84</f>
        <v>361518.25</v>
      </c>
      <c r="E85" s="18">
        <f>E58+E84</f>
        <v>435478.6</v>
      </c>
      <c r="F85" s="18">
        <f>F58+F84</f>
        <v>454289.89999999997</v>
      </c>
      <c r="G85" s="19">
        <f t="shared" si="6"/>
        <v>18811.29999999999</v>
      </c>
      <c r="H85" s="20">
        <f t="shared" si="7"/>
        <v>104.31968413602873</v>
      </c>
    </row>
  </sheetData>
  <sheetProtection/>
  <mergeCells count="8">
    <mergeCell ref="B8:H8"/>
    <mergeCell ref="B84:C84"/>
    <mergeCell ref="B85:C85"/>
    <mergeCell ref="B43:C43"/>
    <mergeCell ref="B11:H11"/>
    <mergeCell ref="B59:H59"/>
    <mergeCell ref="B58:C58"/>
    <mergeCell ref="G9:H9"/>
  </mergeCells>
  <printOptions horizontalCentered="1"/>
  <pageMargins left="0.7874015748031497" right="0.2755905511811024" top="0.3937007874015748" bottom="0.3937007874015748" header="0" footer="0"/>
  <pageSetup fitToHeight="3" horizontalDpi="600" verticalDpi="600" orientation="portrait" paperSize="9" scale="50" r:id="rId1"/>
  <rowBreaks count="2" manualBreakCount="2">
    <brk id="48" max="7" man="1"/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2017-02-28T07:44:48Z</cp:lastPrinted>
  <dcterms:created xsi:type="dcterms:W3CDTF">2017-01-23T08:45:22Z</dcterms:created>
  <dcterms:modified xsi:type="dcterms:W3CDTF">2017-03-02T13:56:06Z</dcterms:modified>
  <cp:category/>
  <cp:version/>
  <cp:contentType/>
  <cp:contentStatus/>
</cp:coreProperties>
</file>