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<sst xmlns="http://schemas.openxmlformats.org/spreadsheetml/2006/main" count="102" uniqueCount="102">
  <si>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</si>
  <si>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</si>
  <si>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</si>
  <si>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</si>
  <si>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</si>
  <si>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</si>
  <si>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</si>
  <si>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</si>
  <si>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</si>
  <si>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</si>
  <si>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</si>
  <si>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</si>
  <si>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</si>
  <si>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</si>
  <si>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</si>
  <si>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</si>
  <si>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</si>
  <si>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</si>
  <si>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</si>
  <si>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</si>
  <si>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</si>
  <si>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</si>
  <si>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</si>
  <si>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</si>
  <si>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</si>
  <si>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</si>
  <si>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</si>
  <si>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</si>
  <si>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</si>
  <si>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</si>
  <si>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</si>
  <si>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</si>
  <si>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</si>
  <si>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</si>
  <si>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</si>
  <si>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</si>
  <si>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</si>
  <si>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</si>
  <si>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</si>
  <si>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</si>
  <si>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</si>
  <si>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</si>
  <si>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</si>
  <si>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</si>
  <si>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</si>
  <si>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</si>
  <si>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</si>
  <si>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</si>
  <si>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</si>
  <si>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</si>
  <si>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3240</t>
  </si>
  <si>
    <t>Організація та проведення громадських робіт</t>
  </si>
  <si>
    <t>3250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</si>
  <si>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</si>
  <si>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</si>
  <si>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</si>
  <si>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</si>
  <si>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</si>
  <si>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</si>
  <si>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</si>
  <si>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</si>
  <si>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</si>
  <si>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</si>
  <si>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</si>
  <si>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</si>
  <si>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</si>
  <si>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</si>
  <si>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</si>
  <si>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</si>
  <si>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6022</t>
  </si>
  <si>
    <t>Капітальний ремонт житлового фонду об`єднань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</si>
  <si>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</si>
  <si>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</si>
  <si>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6300</t>
  </si>
  <si>
    <t>Будівництво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</si>
  <si>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</si>
  <si>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</si>
  <si>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</si>
  <si>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</si>
  <si>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</si>
  <si>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</si>
  <si>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</si>
  <si>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</si>
  <si>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7400</t>
  </si>
  <si>
    <t>Інші послуги, пов`язані з економічною діяльністю</t>
  </si>
  <si>
    <t>7470</t>
  </si>
  <si>
    <t>Внески до статутного капіталу суб`єктів господарювання</t>
  </si>
  <si>
    <t>9100</t>
  </si>
  <si>
    <t>Цільові фонди</t>
  </si>
  <si>
    <t>9110</t>
  </si>
  <si>
    <t>Охорона та раціональне використання природних ресурсів</t>
  </si>
  <si>
    <t xml:space="preserve"> </t>
  </si>
  <si>
    <t xml:space="preserve">Усього </t>
  </si>
  <si>
    <t>Виконання бюджету за 9 місяців</t>
  </si>
  <si>
    <t>Виконання бюджету за 9 місяців 2017 року</t>
  </si>
  <si>
    <t xml:space="preserve">Спеціальний фонд </t>
  </si>
  <si>
    <t>тис.грн</t>
  </si>
  <si>
    <t>Разом загальний та спеціальний фонд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</si>
  <si>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</t>
  </si>
  <si>
    <t>Начальник фінансового управління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</si>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</sst>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0" fontId="1" fillId="33" borderId="11" xfId="0" applyFont="1" applyFill="1" applyBorder="1" applyAlignment="1" quotePrefix="1">
      <alignment vertical="center" wrapText="1"/>
    </xf>
    <xf numFmtId="0" fontId="1" fillId="33" borderId="11" xfId="0" applyFont="1" applyFill="1" applyBorder="1" applyAlignment="1">
      <alignment vertical="center" wrapText="1"/>
    </xf>
    <xf numFmtId="173" fontId="1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zoomScalePageLayoutView="0" workbookViewId="0" topLeftCell="A43">
      <selection activeCell="B60" sqref="B60"/>
    </sheetView>
  </sheetViews>
  <sheetFormatPr defaultColWidth="9.00390625" defaultRowHeight="12.75"/>
  <cols>
    <col min="1" max="1" width="6.125" style="0" customWidth="1"/>
    <col min="2" max="2" width="50.625" style="0" customWidth="1"/>
    <col min="3" max="4" width="15.625" style="0" customWidth="1"/>
    <col min="5" max="7" width="15.625" style="0" hidden="1" customWidth="1"/>
    <col min="8" max="8" width="15.50390625" style="0" customWidth="1"/>
    <col min="9" max="16" width="15.625" style="0" hidden="1" customWidth="1"/>
  </cols>
  <sheetData>
    <row r="2" spans="1:12" ht="17.25">
      <c r="A2" s="23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8:12" ht="12.75">
      <c r="H4" t="s">
        <v>96</v>
      </c>
      <c r="L4" s="2" t="s">
        <v>0</v>
      </c>
    </row>
    <row r="5" spans="1:16" s="1" customFormat="1" ht="66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93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6" ht="12.75">
      <c r="A6" s="5" t="s">
        <v>16</v>
      </c>
      <c r="B6" s="6" t="s">
        <v>17</v>
      </c>
      <c r="C6" s="11">
        <v>394</v>
      </c>
      <c r="D6" s="11">
        <v>394</v>
      </c>
      <c r="E6" s="11">
        <v>394</v>
      </c>
      <c r="F6" s="11">
        <v>16.32</v>
      </c>
      <c r="G6" s="11">
        <v>0</v>
      </c>
      <c r="H6" s="11">
        <v>180.03658999999996</v>
      </c>
      <c r="I6" s="7">
        <v>0</v>
      </c>
      <c r="J6" s="7">
        <v>0</v>
      </c>
      <c r="K6" s="7">
        <f aca="true" t="shared" si="0" ref="K6:K44">E6-F6</f>
        <v>377.68</v>
      </c>
      <c r="L6" s="7">
        <f aca="true" t="shared" si="1" ref="L6:L44">D6-F6</f>
        <v>377.68</v>
      </c>
      <c r="M6" s="7">
        <f aca="true" t="shared" si="2" ref="M6:M44">IF(E6=0,0,(F6/E6)*100)</f>
        <v>4.1421319796954315</v>
      </c>
      <c r="N6" s="7">
        <f aca="true" t="shared" si="3" ref="N6:N45">D6-H6</f>
        <v>213.96341000000004</v>
      </c>
      <c r="O6" s="7">
        <f aca="true" t="shared" si="4" ref="O6:O44">E6-H6</f>
        <v>213.96341000000004</v>
      </c>
      <c r="P6" s="7">
        <f aca="true" t="shared" si="5" ref="P6:P44">IF(E6=0,0,(H6/E6)*100)</f>
        <v>45.69456598984771</v>
      </c>
    </row>
    <row r="7" spans="1:16" ht="52.5">
      <c r="A7" s="8" t="s">
        <v>18</v>
      </c>
      <c r="B7" s="9" t="s">
        <v>19</v>
      </c>
      <c r="C7" s="12">
        <v>394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0">
        <v>0</v>
      </c>
      <c r="J7" s="10">
        <v>0</v>
      </c>
      <c r="K7" s="10">
        <f t="shared" si="0"/>
        <v>0</v>
      </c>
      <c r="L7" s="10">
        <f t="shared" si="1"/>
        <v>0</v>
      </c>
      <c r="M7" s="10">
        <f t="shared" si="2"/>
        <v>0</v>
      </c>
      <c r="N7" s="10">
        <f t="shared" si="3"/>
        <v>0</v>
      </c>
      <c r="O7" s="10">
        <f t="shared" si="4"/>
        <v>0</v>
      </c>
      <c r="P7" s="10">
        <f t="shared" si="5"/>
        <v>0</v>
      </c>
    </row>
    <row r="8" spans="1:16" ht="26.25">
      <c r="A8" s="8" t="s">
        <v>20</v>
      </c>
      <c r="B8" s="9" t="s">
        <v>21</v>
      </c>
      <c r="C8" s="12">
        <v>0</v>
      </c>
      <c r="D8" s="12">
        <v>394</v>
      </c>
      <c r="E8" s="12">
        <v>394</v>
      </c>
      <c r="F8" s="12">
        <v>16.32</v>
      </c>
      <c r="G8" s="12">
        <v>0</v>
      </c>
      <c r="H8" s="12">
        <v>180.03658999999996</v>
      </c>
      <c r="I8" s="10">
        <v>0</v>
      </c>
      <c r="J8" s="10">
        <v>0</v>
      </c>
      <c r="K8" s="10">
        <f t="shared" si="0"/>
        <v>377.68</v>
      </c>
      <c r="L8" s="10">
        <f t="shared" si="1"/>
        <v>377.68</v>
      </c>
      <c r="M8" s="10">
        <f t="shared" si="2"/>
        <v>4.1421319796954315</v>
      </c>
      <c r="N8" s="10">
        <f t="shared" si="3"/>
        <v>213.96341000000004</v>
      </c>
      <c r="O8" s="10">
        <f t="shared" si="4"/>
        <v>213.96341000000004</v>
      </c>
      <c r="P8" s="10">
        <f t="shared" si="5"/>
        <v>45.69456598984771</v>
      </c>
    </row>
    <row r="9" spans="1:16" ht="12.75">
      <c r="A9" s="5" t="s">
        <v>22</v>
      </c>
      <c r="B9" s="6" t="s">
        <v>23</v>
      </c>
      <c r="C9" s="11">
        <v>6049.2</v>
      </c>
      <c r="D9" s="11">
        <v>6272.5</v>
      </c>
      <c r="E9" s="11">
        <v>4760.2</v>
      </c>
      <c r="F9" s="11">
        <v>210.7389</v>
      </c>
      <c r="G9" s="11">
        <v>0</v>
      </c>
      <c r="H9" s="11">
        <v>4429.490699999999</v>
      </c>
      <c r="I9" s="7">
        <v>0</v>
      </c>
      <c r="J9" s="7">
        <v>221.35058</v>
      </c>
      <c r="K9" s="7">
        <f t="shared" si="0"/>
        <v>4549.4610999999995</v>
      </c>
      <c r="L9" s="7">
        <f t="shared" si="1"/>
        <v>6061.7611</v>
      </c>
      <c r="M9" s="7">
        <f t="shared" si="2"/>
        <v>4.427101802445275</v>
      </c>
      <c r="N9" s="7">
        <f t="shared" si="3"/>
        <v>1843.0093000000006</v>
      </c>
      <c r="O9" s="7">
        <f t="shared" si="4"/>
        <v>330.70930000000044</v>
      </c>
      <c r="P9" s="7">
        <f t="shared" si="5"/>
        <v>93.05261753707826</v>
      </c>
    </row>
    <row r="10" spans="1:16" ht="12.75">
      <c r="A10" s="8" t="s">
        <v>24</v>
      </c>
      <c r="B10" s="9" t="s">
        <v>25</v>
      </c>
      <c r="C10" s="12">
        <v>5295</v>
      </c>
      <c r="D10" s="12">
        <v>5336.9</v>
      </c>
      <c r="E10" s="12">
        <v>4013.15</v>
      </c>
      <c r="F10" s="12">
        <v>41.8999</v>
      </c>
      <c r="G10" s="12">
        <v>0</v>
      </c>
      <c r="H10" s="12">
        <v>2964.4949100000003</v>
      </c>
      <c r="I10" s="10">
        <v>0</v>
      </c>
      <c r="J10" s="10">
        <v>208.61912</v>
      </c>
      <c r="K10" s="10">
        <f t="shared" si="0"/>
        <v>3971.2501</v>
      </c>
      <c r="L10" s="10">
        <f t="shared" si="1"/>
        <v>5295.000099999999</v>
      </c>
      <c r="M10" s="10">
        <f t="shared" si="2"/>
        <v>1.044065135865841</v>
      </c>
      <c r="N10" s="10">
        <f t="shared" si="3"/>
        <v>2372.4050899999993</v>
      </c>
      <c r="O10" s="10">
        <f t="shared" si="4"/>
        <v>1048.6550899999997</v>
      </c>
      <c r="P10" s="10">
        <f t="shared" si="5"/>
        <v>73.8695266810361</v>
      </c>
    </row>
    <row r="11" spans="1:16" ht="52.5">
      <c r="A11" s="8" t="s">
        <v>26</v>
      </c>
      <c r="B11" s="9" t="s">
        <v>27</v>
      </c>
      <c r="C11" s="12">
        <v>716</v>
      </c>
      <c r="D11" s="12">
        <v>875.5</v>
      </c>
      <c r="E11" s="12">
        <v>696.5</v>
      </c>
      <c r="F11" s="12">
        <v>156.889</v>
      </c>
      <c r="G11" s="12">
        <v>0</v>
      </c>
      <c r="H11" s="12">
        <v>1230.64158</v>
      </c>
      <c r="I11" s="10">
        <v>0</v>
      </c>
      <c r="J11" s="10">
        <v>12.73146</v>
      </c>
      <c r="K11" s="10">
        <f t="shared" si="0"/>
        <v>539.611</v>
      </c>
      <c r="L11" s="10">
        <f t="shared" si="1"/>
        <v>718.611</v>
      </c>
      <c r="M11" s="10">
        <f t="shared" si="2"/>
        <v>22.525340990667626</v>
      </c>
      <c r="N11" s="10">
        <f t="shared" si="3"/>
        <v>-355.14158</v>
      </c>
      <c r="O11" s="10">
        <f t="shared" si="4"/>
        <v>-534.14158</v>
      </c>
      <c r="P11" s="10">
        <f t="shared" si="5"/>
        <v>176.68938693467337</v>
      </c>
    </row>
    <row r="12" spans="1:16" ht="26.25">
      <c r="A12" s="8" t="s">
        <v>28</v>
      </c>
      <c r="B12" s="9" t="s">
        <v>29</v>
      </c>
      <c r="C12" s="12">
        <v>26</v>
      </c>
      <c r="D12" s="12">
        <v>37.95</v>
      </c>
      <c r="E12" s="12">
        <v>31.45</v>
      </c>
      <c r="F12" s="12">
        <v>11.95</v>
      </c>
      <c r="G12" s="12">
        <v>0</v>
      </c>
      <c r="H12" s="12">
        <v>230.08861000000002</v>
      </c>
      <c r="I12" s="10">
        <v>0</v>
      </c>
      <c r="J12" s="10">
        <v>0</v>
      </c>
      <c r="K12" s="10">
        <f t="shared" si="0"/>
        <v>19.5</v>
      </c>
      <c r="L12" s="10">
        <f t="shared" si="1"/>
        <v>26.000000000000004</v>
      </c>
      <c r="M12" s="10">
        <f t="shared" si="2"/>
        <v>37.99682034976152</v>
      </c>
      <c r="N12" s="10">
        <f t="shared" si="3"/>
        <v>-192.13861000000003</v>
      </c>
      <c r="O12" s="10">
        <f t="shared" si="4"/>
        <v>-198.63861000000003</v>
      </c>
      <c r="P12" s="10">
        <f t="shared" si="5"/>
        <v>731.6013036565979</v>
      </c>
    </row>
    <row r="13" spans="1:16" ht="26.25">
      <c r="A13" s="8" t="s">
        <v>30</v>
      </c>
      <c r="B13" s="9" t="s">
        <v>31</v>
      </c>
      <c r="C13" s="12">
        <v>0.2</v>
      </c>
      <c r="D13" s="12">
        <v>0.2</v>
      </c>
      <c r="E13" s="12">
        <v>0.15</v>
      </c>
      <c r="F13" s="12">
        <v>0</v>
      </c>
      <c r="G13" s="12">
        <v>0</v>
      </c>
      <c r="H13" s="12">
        <v>0.789</v>
      </c>
      <c r="I13" s="10">
        <v>0</v>
      </c>
      <c r="J13" s="10">
        <v>0</v>
      </c>
      <c r="K13" s="10">
        <f t="shared" si="0"/>
        <v>0.15</v>
      </c>
      <c r="L13" s="10">
        <f t="shared" si="1"/>
        <v>0.2</v>
      </c>
      <c r="M13" s="10">
        <f t="shared" si="2"/>
        <v>0</v>
      </c>
      <c r="N13" s="10">
        <f t="shared" si="3"/>
        <v>-0.589</v>
      </c>
      <c r="O13" s="10">
        <f t="shared" si="4"/>
        <v>-0.639</v>
      </c>
      <c r="P13" s="10">
        <f t="shared" si="5"/>
        <v>526.0000000000001</v>
      </c>
    </row>
    <row r="14" spans="1:16" ht="12.75">
      <c r="A14" s="8" t="s">
        <v>32</v>
      </c>
      <c r="B14" s="9" t="s">
        <v>33</v>
      </c>
      <c r="C14" s="12">
        <v>12</v>
      </c>
      <c r="D14" s="12">
        <v>21.95</v>
      </c>
      <c r="E14" s="12">
        <v>18.95</v>
      </c>
      <c r="F14" s="12">
        <v>0</v>
      </c>
      <c r="G14" s="12">
        <v>0</v>
      </c>
      <c r="H14" s="12">
        <v>3.4766</v>
      </c>
      <c r="I14" s="10">
        <v>0</v>
      </c>
      <c r="J14" s="10">
        <v>0</v>
      </c>
      <c r="K14" s="10">
        <f t="shared" si="0"/>
        <v>18.95</v>
      </c>
      <c r="L14" s="10">
        <f t="shared" si="1"/>
        <v>21.95</v>
      </c>
      <c r="M14" s="10">
        <f t="shared" si="2"/>
        <v>0</v>
      </c>
      <c r="N14" s="10">
        <f t="shared" si="3"/>
        <v>18.473399999999998</v>
      </c>
      <c r="O14" s="10">
        <f t="shared" si="4"/>
        <v>15.4734</v>
      </c>
      <c r="P14" s="10">
        <f t="shared" si="5"/>
        <v>18.346174142480212</v>
      </c>
    </row>
    <row r="15" spans="1:16" ht="12.75">
      <c r="A15" s="5" t="s">
        <v>34</v>
      </c>
      <c r="B15" s="6" t="s">
        <v>35</v>
      </c>
      <c r="C15" s="11">
        <v>1364.48</v>
      </c>
      <c r="D15" s="11">
        <v>3225.2</v>
      </c>
      <c r="E15" s="11">
        <v>2884.08</v>
      </c>
      <c r="F15" s="11">
        <v>1455.576</v>
      </c>
      <c r="G15" s="11">
        <v>0</v>
      </c>
      <c r="H15" s="11">
        <v>12925.54192</v>
      </c>
      <c r="I15" s="7">
        <v>0</v>
      </c>
      <c r="J15" s="7">
        <v>44.5296</v>
      </c>
      <c r="K15" s="7">
        <f t="shared" si="0"/>
        <v>1428.504</v>
      </c>
      <c r="L15" s="7">
        <f t="shared" si="1"/>
        <v>1769.6239999999998</v>
      </c>
      <c r="M15" s="7">
        <f t="shared" si="2"/>
        <v>50.469335108596155</v>
      </c>
      <c r="N15" s="7">
        <f t="shared" si="3"/>
        <v>-9700.341919999999</v>
      </c>
      <c r="O15" s="7">
        <f t="shared" si="4"/>
        <v>-10041.46192</v>
      </c>
      <c r="P15" s="7">
        <f t="shared" si="5"/>
        <v>448.1686333250118</v>
      </c>
    </row>
    <row r="16" spans="1:16" ht="26.25">
      <c r="A16" s="8" t="s">
        <v>36</v>
      </c>
      <c r="B16" s="9" t="s">
        <v>37</v>
      </c>
      <c r="C16" s="12">
        <v>856</v>
      </c>
      <c r="D16" s="12">
        <v>2662.455</v>
      </c>
      <c r="E16" s="12">
        <v>2448.455</v>
      </c>
      <c r="F16" s="12">
        <v>1401.315</v>
      </c>
      <c r="G16" s="12">
        <v>0</v>
      </c>
      <c r="H16" s="12">
        <v>2537.8923999999997</v>
      </c>
      <c r="I16" s="10">
        <v>0</v>
      </c>
      <c r="J16" s="10">
        <v>35.7896</v>
      </c>
      <c r="K16" s="10">
        <f t="shared" si="0"/>
        <v>1047.1399999999999</v>
      </c>
      <c r="L16" s="10">
        <f t="shared" si="1"/>
        <v>1261.1399999999999</v>
      </c>
      <c r="M16" s="10">
        <f t="shared" si="2"/>
        <v>57.23262220461475</v>
      </c>
      <c r="N16" s="10">
        <f t="shared" si="3"/>
        <v>124.5626000000002</v>
      </c>
      <c r="O16" s="10">
        <f t="shared" si="4"/>
        <v>-89.4373999999998</v>
      </c>
      <c r="P16" s="10">
        <f t="shared" si="5"/>
        <v>103.65280962892926</v>
      </c>
    </row>
    <row r="17" spans="1:16" ht="12.75">
      <c r="A17" s="8" t="s">
        <v>38</v>
      </c>
      <c r="B17" s="9" t="s">
        <v>39</v>
      </c>
      <c r="C17" s="12">
        <v>508.48</v>
      </c>
      <c r="D17" s="12">
        <v>508.48</v>
      </c>
      <c r="E17" s="12">
        <v>381.36</v>
      </c>
      <c r="F17" s="12">
        <v>0</v>
      </c>
      <c r="G17" s="12">
        <v>0</v>
      </c>
      <c r="H17" s="12">
        <v>394.72844000000003</v>
      </c>
      <c r="I17" s="10">
        <v>0</v>
      </c>
      <c r="J17" s="10">
        <v>8.74</v>
      </c>
      <c r="K17" s="10">
        <f t="shared" si="0"/>
        <v>381.36</v>
      </c>
      <c r="L17" s="10">
        <f t="shared" si="1"/>
        <v>508.48</v>
      </c>
      <c r="M17" s="10">
        <f t="shared" si="2"/>
        <v>0</v>
      </c>
      <c r="N17" s="10">
        <f t="shared" si="3"/>
        <v>113.75155999999998</v>
      </c>
      <c r="O17" s="10">
        <f t="shared" si="4"/>
        <v>-13.368440000000021</v>
      </c>
      <c r="P17" s="10">
        <f t="shared" si="5"/>
        <v>103.50546465282149</v>
      </c>
    </row>
    <row r="18" spans="1:16" ht="12.75">
      <c r="A18" s="8" t="s">
        <v>40</v>
      </c>
      <c r="B18" s="9" t="s">
        <v>41</v>
      </c>
      <c r="C18" s="12">
        <v>0</v>
      </c>
      <c r="D18" s="12">
        <v>54.265</v>
      </c>
      <c r="E18" s="12">
        <v>54.265</v>
      </c>
      <c r="F18" s="12">
        <v>54.261</v>
      </c>
      <c r="G18" s="12">
        <v>0</v>
      </c>
      <c r="H18" s="12">
        <v>9992.92108</v>
      </c>
      <c r="I18" s="10">
        <v>0</v>
      </c>
      <c r="J18" s="10">
        <v>0</v>
      </c>
      <c r="K18" s="10">
        <f t="shared" si="0"/>
        <v>0.003999999999997783</v>
      </c>
      <c r="L18" s="10">
        <f t="shared" si="1"/>
        <v>0.003999999999997783</v>
      </c>
      <c r="M18" s="10">
        <f t="shared" si="2"/>
        <v>99.99262876623976</v>
      </c>
      <c r="N18" s="10">
        <f t="shared" si="3"/>
        <v>-9938.65608</v>
      </c>
      <c r="O18" s="10">
        <f t="shared" si="4"/>
        <v>-9938.65608</v>
      </c>
      <c r="P18" s="10">
        <f t="shared" si="5"/>
        <v>18415.039307104027</v>
      </c>
    </row>
    <row r="19" spans="1:16" ht="12.75">
      <c r="A19" s="5" t="s">
        <v>42</v>
      </c>
      <c r="B19" s="6" t="s">
        <v>43</v>
      </c>
      <c r="C19" s="11">
        <v>161</v>
      </c>
      <c r="D19" s="11">
        <v>636.619</v>
      </c>
      <c r="E19" s="11">
        <v>609.619</v>
      </c>
      <c r="F19" s="11">
        <v>488.619</v>
      </c>
      <c r="G19" s="11">
        <v>0</v>
      </c>
      <c r="H19" s="11">
        <v>650.02904</v>
      </c>
      <c r="I19" s="7">
        <v>0</v>
      </c>
      <c r="J19" s="7">
        <v>0</v>
      </c>
      <c r="K19" s="7">
        <f t="shared" si="0"/>
        <v>121</v>
      </c>
      <c r="L19" s="7">
        <f t="shared" si="1"/>
        <v>148</v>
      </c>
      <c r="M19" s="7">
        <f t="shared" si="2"/>
        <v>80.15153727164017</v>
      </c>
      <c r="N19" s="7">
        <f t="shared" si="3"/>
        <v>-13.41003999999998</v>
      </c>
      <c r="O19" s="7">
        <f t="shared" si="4"/>
        <v>-40.41003999999998</v>
      </c>
      <c r="P19" s="7">
        <f t="shared" si="5"/>
        <v>106.62873696521926</v>
      </c>
    </row>
    <row r="20" spans="1:16" ht="52.5">
      <c r="A20" s="8" t="s">
        <v>44</v>
      </c>
      <c r="B20" s="9" t="s">
        <v>45</v>
      </c>
      <c r="C20" s="12">
        <v>108</v>
      </c>
      <c r="D20" s="12">
        <v>108</v>
      </c>
      <c r="E20" s="12">
        <v>81</v>
      </c>
      <c r="F20" s="12">
        <v>0</v>
      </c>
      <c r="G20" s="12">
        <v>0</v>
      </c>
      <c r="H20" s="12">
        <v>99.93413</v>
      </c>
      <c r="I20" s="10">
        <v>0</v>
      </c>
      <c r="J20" s="10">
        <v>0</v>
      </c>
      <c r="K20" s="10">
        <f t="shared" si="0"/>
        <v>81</v>
      </c>
      <c r="L20" s="10">
        <f t="shared" si="1"/>
        <v>108</v>
      </c>
      <c r="M20" s="10">
        <f t="shared" si="2"/>
        <v>0</v>
      </c>
      <c r="N20" s="10">
        <f t="shared" si="3"/>
        <v>8.065870000000004</v>
      </c>
      <c r="O20" s="10">
        <f t="shared" si="4"/>
        <v>-18.934129999999996</v>
      </c>
      <c r="P20" s="10">
        <f t="shared" si="5"/>
        <v>123.37546913580246</v>
      </c>
    </row>
    <row r="21" spans="1:16" ht="26.25">
      <c r="A21" s="8" t="s">
        <v>46</v>
      </c>
      <c r="B21" s="9" t="s">
        <v>47</v>
      </c>
      <c r="C21" s="12">
        <v>13</v>
      </c>
      <c r="D21" s="12">
        <v>13</v>
      </c>
      <c r="E21" s="12">
        <v>13</v>
      </c>
      <c r="F21" s="12">
        <v>13</v>
      </c>
      <c r="G21" s="12">
        <v>0</v>
      </c>
      <c r="H21" s="12">
        <v>39.729000000000006</v>
      </c>
      <c r="I21" s="10">
        <v>0</v>
      </c>
      <c r="J21" s="10">
        <v>0</v>
      </c>
      <c r="K21" s="10">
        <f t="shared" si="0"/>
        <v>0</v>
      </c>
      <c r="L21" s="10">
        <f t="shared" si="1"/>
        <v>0</v>
      </c>
      <c r="M21" s="10">
        <f t="shared" si="2"/>
        <v>100</v>
      </c>
      <c r="N21" s="10">
        <f t="shared" si="3"/>
        <v>-26.729000000000006</v>
      </c>
      <c r="O21" s="10">
        <f t="shared" si="4"/>
        <v>-26.729000000000006</v>
      </c>
      <c r="P21" s="10">
        <f t="shared" si="5"/>
        <v>305.60769230769233</v>
      </c>
    </row>
    <row r="22" spans="1:16" ht="12.75">
      <c r="A22" s="8" t="s">
        <v>48</v>
      </c>
      <c r="B22" s="9" t="s">
        <v>49</v>
      </c>
      <c r="C22" s="12">
        <v>40</v>
      </c>
      <c r="D22" s="12">
        <v>40</v>
      </c>
      <c r="E22" s="12">
        <v>40</v>
      </c>
      <c r="F22" s="12">
        <v>0</v>
      </c>
      <c r="G22" s="12">
        <v>0</v>
      </c>
      <c r="H22" s="12">
        <v>0</v>
      </c>
      <c r="I22" s="10">
        <v>0</v>
      </c>
      <c r="J22" s="10">
        <v>0</v>
      </c>
      <c r="K22" s="10">
        <f t="shared" si="0"/>
        <v>40</v>
      </c>
      <c r="L22" s="10">
        <f t="shared" si="1"/>
        <v>40</v>
      </c>
      <c r="M22" s="10">
        <f t="shared" si="2"/>
        <v>0</v>
      </c>
      <c r="N22" s="10">
        <f t="shared" si="3"/>
        <v>40</v>
      </c>
      <c r="O22" s="10">
        <f t="shared" si="4"/>
        <v>40</v>
      </c>
      <c r="P22" s="10">
        <f t="shared" si="5"/>
        <v>0</v>
      </c>
    </row>
    <row r="23" spans="1:16" ht="12.75">
      <c r="A23" s="8" t="s">
        <v>50</v>
      </c>
      <c r="B23" s="9" t="s">
        <v>51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34.74691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-34.74691</v>
      </c>
      <c r="O23" s="10">
        <f t="shared" si="4"/>
        <v>-34.74691</v>
      </c>
      <c r="P23" s="10">
        <f t="shared" si="5"/>
        <v>0</v>
      </c>
    </row>
    <row r="24" spans="1:16" ht="66">
      <c r="A24" s="8" t="s">
        <v>52</v>
      </c>
      <c r="B24" s="9" t="s">
        <v>98</v>
      </c>
      <c r="C24" s="12">
        <v>0</v>
      </c>
      <c r="D24" s="12">
        <v>475.619</v>
      </c>
      <c r="E24" s="12">
        <v>475.619</v>
      </c>
      <c r="F24" s="12">
        <v>475.619</v>
      </c>
      <c r="G24" s="12">
        <v>0</v>
      </c>
      <c r="H24" s="12">
        <v>475.619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100</v>
      </c>
      <c r="N24" s="10">
        <f t="shared" si="3"/>
        <v>0</v>
      </c>
      <c r="O24" s="10">
        <f t="shared" si="4"/>
        <v>0</v>
      </c>
      <c r="P24" s="10">
        <f t="shared" si="5"/>
        <v>100</v>
      </c>
    </row>
    <row r="25" spans="1:16" ht="12.75">
      <c r="A25" s="5" t="s">
        <v>53</v>
      </c>
      <c r="B25" s="6" t="s">
        <v>54</v>
      </c>
      <c r="C25" s="11">
        <v>608</v>
      </c>
      <c r="D25" s="11">
        <v>639</v>
      </c>
      <c r="E25" s="11">
        <v>498.25</v>
      </c>
      <c r="F25" s="11">
        <v>50.60598</v>
      </c>
      <c r="G25" s="11">
        <v>0</v>
      </c>
      <c r="H25" s="11">
        <v>739.4759799999999</v>
      </c>
      <c r="I25" s="7">
        <v>0</v>
      </c>
      <c r="J25" s="7">
        <v>0</v>
      </c>
      <c r="K25" s="7">
        <f t="shared" si="0"/>
        <v>447.64402</v>
      </c>
      <c r="L25" s="7">
        <f t="shared" si="1"/>
        <v>588.39402</v>
      </c>
      <c r="M25" s="7">
        <f t="shared" si="2"/>
        <v>10.156744606121427</v>
      </c>
      <c r="N25" s="7">
        <f t="shared" si="3"/>
        <v>-100.47597999999994</v>
      </c>
      <c r="O25" s="7">
        <f t="shared" si="4"/>
        <v>-241.22597999999994</v>
      </c>
      <c r="P25" s="7">
        <f t="shared" si="5"/>
        <v>148.41464726542898</v>
      </c>
    </row>
    <row r="26" spans="1:16" ht="12.75">
      <c r="A26" s="8" t="s">
        <v>55</v>
      </c>
      <c r="B26" s="9" t="s">
        <v>56</v>
      </c>
      <c r="C26" s="12">
        <v>65</v>
      </c>
      <c r="D26" s="12">
        <v>96</v>
      </c>
      <c r="E26" s="12">
        <v>91</v>
      </c>
      <c r="F26" s="12">
        <v>50.60598</v>
      </c>
      <c r="G26" s="12">
        <v>0</v>
      </c>
      <c r="H26" s="12">
        <v>64.47339</v>
      </c>
      <c r="I26" s="10">
        <v>0</v>
      </c>
      <c r="J26" s="10">
        <v>0</v>
      </c>
      <c r="K26" s="10">
        <f t="shared" si="0"/>
        <v>40.39402</v>
      </c>
      <c r="L26" s="10">
        <f t="shared" si="1"/>
        <v>45.39402</v>
      </c>
      <c r="M26" s="10">
        <f t="shared" si="2"/>
        <v>55.61096703296704</v>
      </c>
      <c r="N26" s="10">
        <f t="shared" si="3"/>
        <v>31.526610000000005</v>
      </c>
      <c r="O26" s="10">
        <f t="shared" si="4"/>
        <v>26.526610000000005</v>
      </c>
      <c r="P26" s="10">
        <f t="shared" si="5"/>
        <v>70.84987912087911</v>
      </c>
    </row>
    <row r="27" spans="1:16" ht="12.75">
      <c r="A27" s="8" t="s">
        <v>57</v>
      </c>
      <c r="B27" s="9" t="s">
        <v>58</v>
      </c>
      <c r="C27" s="12">
        <v>8</v>
      </c>
      <c r="D27" s="12">
        <v>8</v>
      </c>
      <c r="E27" s="12">
        <v>6</v>
      </c>
      <c r="F27" s="12">
        <v>0</v>
      </c>
      <c r="G27" s="12">
        <v>0</v>
      </c>
      <c r="H27" s="12">
        <v>6.0482000000000005</v>
      </c>
      <c r="I27" s="10">
        <v>0</v>
      </c>
      <c r="J27" s="10">
        <v>0</v>
      </c>
      <c r="K27" s="10">
        <f t="shared" si="0"/>
        <v>6</v>
      </c>
      <c r="L27" s="10">
        <f t="shared" si="1"/>
        <v>8</v>
      </c>
      <c r="M27" s="10">
        <f t="shared" si="2"/>
        <v>0</v>
      </c>
      <c r="N27" s="10">
        <f t="shared" si="3"/>
        <v>1.9517999999999995</v>
      </c>
      <c r="O27" s="10">
        <f t="shared" si="4"/>
        <v>-0.048200000000000465</v>
      </c>
      <c r="P27" s="10">
        <f t="shared" si="5"/>
        <v>100.80333333333333</v>
      </c>
    </row>
    <row r="28" spans="1:16" ht="26.25">
      <c r="A28" s="8" t="s">
        <v>59</v>
      </c>
      <c r="B28" s="9" t="s">
        <v>60</v>
      </c>
      <c r="C28" s="12">
        <v>160</v>
      </c>
      <c r="D28" s="12">
        <v>160</v>
      </c>
      <c r="E28" s="12">
        <v>120</v>
      </c>
      <c r="F28" s="12">
        <v>0</v>
      </c>
      <c r="G28" s="12">
        <v>0</v>
      </c>
      <c r="H28" s="12">
        <v>516.34049</v>
      </c>
      <c r="I28" s="10">
        <v>0</v>
      </c>
      <c r="J28" s="10">
        <v>0</v>
      </c>
      <c r="K28" s="10">
        <f t="shared" si="0"/>
        <v>120</v>
      </c>
      <c r="L28" s="10">
        <f t="shared" si="1"/>
        <v>160</v>
      </c>
      <c r="M28" s="10">
        <f t="shared" si="2"/>
        <v>0</v>
      </c>
      <c r="N28" s="10">
        <f t="shared" si="3"/>
        <v>-356.34049000000005</v>
      </c>
      <c r="O28" s="10">
        <f t="shared" si="4"/>
        <v>-396.34049000000005</v>
      </c>
      <c r="P28" s="10">
        <f t="shared" si="5"/>
        <v>430.2837416666667</v>
      </c>
    </row>
    <row r="29" spans="1:16" ht="12.75">
      <c r="A29" s="8" t="s">
        <v>61</v>
      </c>
      <c r="B29" s="9" t="s">
        <v>62</v>
      </c>
      <c r="C29" s="12">
        <v>375</v>
      </c>
      <c r="D29" s="12">
        <v>375</v>
      </c>
      <c r="E29" s="12">
        <v>281.25</v>
      </c>
      <c r="F29" s="12">
        <v>0</v>
      </c>
      <c r="G29" s="12">
        <v>0</v>
      </c>
      <c r="H29" s="12">
        <v>152.6139</v>
      </c>
      <c r="I29" s="10">
        <v>0</v>
      </c>
      <c r="J29" s="10">
        <v>0</v>
      </c>
      <c r="K29" s="10">
        <f t="shared" si="0"/>
        <v>281.25</v>
      </c>
      <c r="L29" s="10">
        <f t="shared" si="1"/>
        <v>375</v>
      </c>
      <c r="M29" s="10">
        <f t="shared" si="2"/>
        <v>0</v>
      </c>
      <c r="N29" s="10">
        <f t="shared" si="3"/>
        <v>222.3861</v>
      </c>
      <c r="O29" s="10">
        <f t="shared" si="4"/>
        <v>128.6361</v>
      </c>
      <c r="P29" s="10">
        <f t="shared" si="5"/>
        <v>54.262719999999995</v>
      </c>
    </row>
    <row r="30" spans="1:16" ht="12.75">
      <c r="A30" s="5" t="s">
        <v>63</v>
      </c>
      <c r="B30" s="6" t="s">
        <v>64</v>
      </c>
      <c r="C30" s="11">
        <v>0.5</v>
      </c>
      <c r="D30" s="11">
        <v>0.5</v>
      </c>
      <c r="E30" s="11">
        <v>0.375</v>
      </c>
      <c r="F30" s="11">
        <v>0</v>
      </c>
      <c r="G30" s="11">
        <v>0</v>
      </c>
      <c r="H30" s="11">
        <v>10</v>
      </c>
      <c r="I30" s="7">
        <v>0</v>
      </c>
      <c r="J30" s="7">
        <v>0</v>
      </c>
      <c r="K30" s="7">
        <f t="shared" si="0"/>
        <v>0.375</v>
      </c>
      <c r="L30" s="7">
        <f t="shared" si="1"/>
        <v>0.5</v>
      </c>
      <c r="M30" s="7">
        <f t="shared" si="2"/>
        <v>0</v>
      </c>
      <c r="N30" s="7">
        <f t="shared" si="3"/>
        <v>-9.5</v>
      </c>
      <c r="O30" s="7">
        <f t="shared" si="4"/>
        <v>-9.625</v>
      </c>
      <c r="P30" s="7">
        <f t="shared" si="5"/>
        <v>2666.666666666667</v>
      </c>
    </row>
    <row r="31" spans="1:16" ht="26.25">
      <c r="A31" s="8" t="s">
        <v>65</v>
      </c>
      <c r="B31" s="9" t="s">
        <v>66</v>
      </c>
      <c r="C31" s="12">
        <v>0.5</v>
      </c>
      <c r="D31" s="12">
        <v>0.5</v>
      </c>
      <c r="E31" s="12">
        <v>0.375</v>
      </c>
      <c r="F31" s="12">
        <v>0</v>
      </c>
      <c r="G31" s="12">
        <v>0</v>
      </c>
      <c r="H31" s="12">
        <v>10</v>
      </c>
      <c r="I31" s="10">
        <v>0</v>
      </c>
      <c r="J31" s="10">
        <v>0</v>
      </c>
      <c r="K31" s="10">
        <f t="shared" si="0"/>
        <v>0.375</v>
      </c>
      <c r="L31" s="10">
        <f t="shared" si="1"/>
        <v>0.5</v>
      </c>
      <c r="M31" s="10">
        <f t="shared" si="2"/>
        <v>0</v>
      </c>
      <c r="N31" s="10">
        <f t="shared" si="3"/>
        <v>-9.5</v>
      </c>
      <c r="O31" s="10">
        <f t="shared" si="4"/>
        <v>-9.625</v>
      </c>
      <c r="P31" s="10">
        <f t="shared" si="5"/>
        <v>2666.666666666667</v>
      </c>
    </row>
    <row r="32" spans="1:16" ht="12.75">
      <c r="A32" s="5" t="s">
        <v>67</v>
      </c>
      <c r="B32" s="6" t="s">
        <v>68</v>
      </c>
      <c r="C32" s="11">
        <v>1118.4</v>
      </c>
      <c r="D32" s="11">
        <v>709</v>
      </c>
      <c r="E32" s="11">
        <v>699</v>
      </c>
      <c r="F32" s="11">
        <v>667.03775</v>
      </c>
      <c r="G32" s="11">
        <v>0</v>
      </c>
      <c r="H32" s="11">
        <v>667.03775</v>
      </c>
      <c r="I32" s="7">
        <v>0</v>
      </c>
      <c r="J32" s="7">
        <v>0</v>
      </c>
      <c r="K32" s="7">
        <f t="shared" si="0"/>
        <v>31.96225000000004</v>
      </c>
      <c r="L32" s="7">
        <f t="shared" si="1"/>
        <v>41.96225000000004</v>
      </c>
      <c r="M32" s="7">
        <f t="shared" si="2"/>
        <v>95.42743204577968</v>
      </c>
      <c r="N32" s="7">
        <f t="shared" si="3"/>
        <v>41.96225000000004</v>
      </c>
      <c r="O32" s="7">
        <f t="shared" si="4"/>
        <v>31.96225000000004</v>
      </c>
      <c r="P32" s="7">
        <f t="shared" si="5"/>
        <v>95.42743204577968</v>
      </c>
    </row>
    <row r="33" spans="1:16" ht="26.25">
      <c r="A33" s="8" t="s">
        <v>69</v>
      </c>
      <c r="B33" s="9" t="s">
        <v>70</v>
      </c>
      <c r="C33" s="12">
        <v>1100</v>
      </c>
      <c r="D33" s="12">
        <v>690.6</v>
      </c>
      <c r="E33" s="12">
        <v>690.6</v>
      </c>
      <c r="F33" s="12">
        <v>667.03775</v>
      </c>
      <c r="G33" s="12">
        <v>0</v>
      </c>
      <c r="H33" s="12">
        <v>667.03775</v>
      </c>
      <c r="I33" s="10">
        <v>0</v>
      </c>
      <c r="J33" s="10">
        <v>0</v>
      </c>
      <c r="K33" s="10">
        <f t="shared" si="0"/>
        <v>23.562250000000063</v>
      </c>
      <c r="L33" s="10">
        <f t="shared" si="1"/>
        <v>23.562250000000063</v>
      </c>
      <c r="M33" s="10">
        <f t="shared" si="2"/>
        <v>96.58814798725744</v>
      </c>
      <c r="N33" s="10">
        <f t="shared" si="3"/>
        <v>23.562250000000063</v>
      </c>
      <c r="O33" s="10">
        <f t="shared" si="4"/>
        <v>23.562250000000063</v>
      </c>
      <c r="P33" s="10">
        <f t="shared" si="5"/>
        <v>96.58814798725744</v>
      </c>
    </row>
    <row r="34" spans="1:16" ht="26.25">
      <c r="A34" s="8" t="s">
        <v>71</v>
      </c>
      <c r="B34" s="9" t="s">
        <v>72</v>
      </c>
      <c r="C34" s="12">
        <v>18.4</v>
      </c>
      <c r="D34" s="12">
        <v>18.4</v>
      </c>
      <c r="E34" s="12">
        <v>8.4</v>
      </c>
      <c r="F34" s="12">
        <v>0</v>
      </c>
      <c r="G34" s="12">
        <v>0</v>
      </c>
      <c r="H34" s="12">
        <v>0</v>
      </c>
      <c r="I34" s="10">
        <v>0</v>
      </c>
      <c r="J34" s="10">
        <v>0</v>
      </c>
      <c r="K34" s="10">
        <f t="shared" si="0"/>
        <v>8.4</v>
      </c>
      <c r="L34" s="10">
        <f t="shared" si="1"/>
        <v>18.4</v>
      </c>
      <c r="M34" s="10">
        <f t="shared" si="2"/>
        <v>0</v>
      </c>
      <c r="N34" s="10">
        <f t="shared" si="3"/>
        <v>18.4</v>
      </c>
      <c r="O34" s="10">
        <f t="shared" si="4"/>
        <v>8.4</v>
      </c>
      <c r="P34" s="10">
        <f t="shared" si="5"/>
        <v>0</v>
      </c>
    </row>
    <row r="35" spans="1:16" ht="12.75">
      <c r="A35" s="5" t="s">
        <v>73</v>
      </c>
      <c r="B35" s="6" t="s">
        <v>74</v>
      </c>
      <c r="C35" s="11">
        <v>0</v>
      </c>
      <c r="D35" s="11">
        <v>10986.35</v>
      </c>
      <c r="E35" s="11">
        <v>10986.35</v>
      </c>
      <c r="F35" s="11">
        <v>4058.5800500000005</v>
      </c>
      <c r="G35" s="11">
        <v>0</v>
      </c>
      <c r="H35" s="11">
        <v>3966.3800500000007</v>
      </c>
      <c r="I35" s="7">
        <v>92.2</v>
      </c>
      <c r="J35" s="7">
        <v>0</v>
      </c>
      <c r="K35" s="7">
        <f t="shared" si="0"/>
        <v>6927.76995</v>
      </c>
      <c r="L35" s="7">
        <f t="shared" si="1"/>
        <v>6927.76995</v>
      </c>
      <c r="M35" s="7">
        <f t="shared" si="2"/>
        <v>36.94202396610339</v>
      </c>
      <c r="N35" s="7">
        <f t="shared" si="3"/>
        <v>7019.96995</v>
      </c>
      <c r="O35" s="7">
        <f t="shared" si="4"/>
        <v>7019.96995</v>
      </c>
      <c r="P35" s="7">
        <f t="shared" si="5"/>
        <v>36.10280074820118</v>
      </c>
    </row>
    <row r="36" spans="1:16" ht="26.25">
      <c r="A36" s="8" t="s">
        <v>75</v>
      </c>
      <c r="B36" s="9" t="s">
        <v>76</v>
      </c>
      <c r="C36" s="12">
        <v>0</v>
      </c>
      <c r="D36" s="12">
        <v>2076.85</v>
      </c>
      <c r="E36" s="12">
        <v>2076.85</v>
      </c>
      <c r="F36" s="12">
        <v>702.5092</v>
      </c>
      <c r="G36" s="12">
        <v>0</v>
      </c>
      <c r="H36" s="12">
        <v>702.5092</v>
      </c>
      <c r="I36" s="10">
        <v>0</v>
      </c>
      <c r="J36" s="10">
        <v>0</v>
      </c>
      <c r="K36" s="10">
        <f t="shared" si="0"/>
        <v>1374.3408</v>
      </c>
      <c r="L36" s="10">
        <f t="shared" si="1"/>
        <v>1374.3408</v>
      </c>
      <c r="M36" s="10">
        <f t="shared" si="2"/>
        <v>33.82570720080892</v>
      </c>
      <c r="N36" s="10">
        <f t="shared" si="3"/>
        <v>1374.3408</v>
      </c>
      <c r="O36" s="10">
        <f t="shared" si="4"/>
        <v>1374.3408</v>
      </c>
      <c r="P36" s="10">
        <f t="shared" si="5"/>
        <v>33.82570720080892</v>
      </c>
    </row>
    <row r="37" spans="1:16" ht="12.75">
      <c r="A37" s="8" t="s">
        <v>77</v>
      </c>
      <c r="B37" s="9" t="s">
        <v>78</v>
      </c>
      <c r="C37" s="12">
        <v>0</v>
      </c>
      <c r="D37" s="12">
        <v>8909.5</v>
      </c>
      <c r="E37" s="12">
        <v>8909.5</v>
      </c>
      <c r="F37" s="12">
        <v>3356.07085</v>
      </c>
      <c r="G37" s="12">
        <v>0</v>
      </c>
      <c r="H37" s="12">
        <v>3263.8708500000002</v>
      </c>
      <c r="I37" s="10">
        <v>92.2</v>
      </c>
      <c r="J37" s="10">
        <v>0</v>
      </c>
      <c r="K37" s="10">
        <f t="shared" si="0"/>
        <v>5553.42915</v>
      </c>
      <c r="L37" s="10">
        <f t="shared" si="1"/>
        <v>5553.42915</v>
      </c>
      <c r="M37" s="10">
        <f t="shared" si="2"/>
        <v>37.668453336326394</v>
      </c>
      <c r="N37" s="10">
        <f t="shared" si="3"/>
        <v>5645.62915</v>
      </c>
      <c r="O37" s="10">
        <f t="shared" si="4"/>
        <v>5645.62915</v>
      </c>
      <c r="P37" s="10">
        <f t="shared" si="5"/>
        <v>36.6336028957854</v>
      </c>
    </row>
    <row r="38" spans="1:16" ht="26.25">
      <c r="A38" s="5" t="s">
        <v>79</v>
      </c>
      <c r="B38" s="6" t="s">
        <v>80</v>
      </c>
      <c r="C38" s="11">
        <v>0</v>
      </c>
      <c r="D38" s="11">
        <v>50</v>
      </c>
      <c r="E38" s="11">
        <v>50</v>
      </c>
      <c r="F38" s="11">
        <v>0</v>
      </c>
      <c r="G38" s="11">
        <v>0</v>
      </c>
      <c r="H38" s="11">
        <v>0</v>
      </c>
      <c r="I38" s="7">
        <v>0</v>
      </c>
      <c r="J38" s="7">
        <v>0</v>
      </c>
      <c r="K38" s="7">
        <f t="shared" si="0"/>
        <v>50</v>
      </c>
      <c r="L38" s="7">
        <f t="shared" si="1"/>
        <v>50</v>
      </c>
      <c r="M38" s="7">
        <f t="shared" si="2"/>
        <v>0</v>
      </c>
      <c r="N38" s="7">
        <f t="shared" si="3"/>
        <v>50</v>
      </c>
      <c r="O38" s="7">
        <f t="shared" si="4"/>
        <v>50</v>
      </c>
      <c r="P38" s="7">
        <f t="shared" si="5"/>
        <v>0</v>
      </c>
    </row>
    <row r="39" spans="1:16" ht="12.75">
      <c r="A39" s="8" t="s">
        <v>81</v>
      </c>
      <c r="B39" s="9" t="s">
        <v>82</v>
      </c>
      <c r="C39" s="12">
        <v>0</v>
      </c>
      <c r="D39" s="12">
        <v>50</v>
      </c>
      <c r="E39" s="12">
        <v>50</v>
      </c>
      <c r="F39" s="12">
        <v>0</v>
      </c>
      <c r="G39" s="12">
        <v>0</v>
      </c>
      <c r="H39" s="12">
        <v>0</v>
      </c>
      <c r="I39" s="10">
        <v>0</v>
      </c>
      <c r="J39" s="10">
        <v>0</v>
      </c>
      <c r="K39" s="10">
        <f t="shared" si="0"/>
        <v>50</v>
      </c>
      <c r="L39" s="10">
        <f t="shared" si="1"/>
        <v>50</v>
      </c>
      <c r="M39" s="10">
        <f t="shared" si="2"/>
        <v>0</v>
      </c>
      <c r="N39" s="10">
        <f t="shared" si="3"/>
        <v>50</v>
      </c>
      <c r="O39" s="10">
        <f t="shared" si="4"/>
        <v>50</v>
      </c>
      <c r="P39" s="10">
        <f t="shared" si="5"/>
        <v>0</v>
      </c>
    </row>
    <row r="40" spans="1:16" ht="12.75">
      <c r="A40" s="5" t="s">
        <v>83</v>
      </c>
      <c r="B40" s="6" t="s">
        <v>84</v>
      </c>
      <c r="C40" s="11">
        <v>1000</v>
      </c>
      <c r="D40" s="11">
        <v>3362.1150000000002</v>
      </c>
      <c r="E40" s="11">
        <v>3362.1150000000002</v>
      </c>
      <c r="F40" s="11">
        <v>3362.1150000000002</v>
      </c>
      <c r="G40" s="11">
        <v>0</v>
      </c>
      <c r="H40" s="11">
        <v>3362.1150000000002</v>
      </c>
      <c r="I40" s="7">
        <v>0</v>
      </c>
      <c r="J40" s="7">
        <v>0</v>
      </c>
      <c r="K40" s="7">
        <f t="shared" si="0"/>
        <v>0</v>
      </c>
      <c r="L40" s="7">
        <f t="shared" si="1"/>
        <v>0</v>
      </c>
      <c r="M40" s="7">
        <f t="shared" si="2"/>
        <v>100</v>
      </c>
      <c r="N40" s="7">
        <f t="shared" si="3"/>
        <v>0</v>
      </c>
      <c r="O40" s="7">
        <f t="shared" si="4"/>
        <v>0</v>
      </c>
      <c r="P40" s="7">
        <f t="shared" si="5"/>
        <v>100</v>
      </c>
    </row>
    <row r="41" spans="1:16" ht="26.25">
      <c r="A41" s="8" t="s">
        <v>85</v>
      </c>
      <c r="B41" s="9" t="s">
        <v>86</v>
      </c>
      <c r="C41" s="12">
        <v>1000</v>
      </c>
      <c r="D41" s="12">
        <v>3362.1150000000002</v>
      </c>
      <c r="E41" s="12">
        <v>3362.1150000000002</v>
      </c>
      <c r="F41" s="12">
        <v>3362.1150000000002</v>
      </c>
      <c r="G41" s="12">
        <v>0</v>
      </c>
      <c r="H41" s="12">
        <v>3362.1150000000002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100</v>
      </c>
      <c r="N41" s="10">
        <f t="shared" si="3"/>
        <v>0</v>
      </c>
      <c r="O41" s="10">
        <f t="shared" si="4"/>
        <v>0</v>
      </c>
      <c r="P41" s="10">
        <f t="shared" si="5"/>
        <v>100</v>
      </c>
    </row>
    <row r="42" spans="1:16" ht="12.75">
      <c r="A42" s="5" t="s">
        <v>87</v>
      </c>
      <c r="B42" s="6" t="s">
        <v>88</v>
      </c>
      <c r="C42" s="11">
        <v>111.9</v>
      </c>
      <c r="D42" s="11">
        <v>111.9</v>
      </c>
      <c r="E42" s="11">
        <v>111.9</v>
      </c>
      <c r="F42" s="11">
        <v>58.28568</v>
      </c>
      <c r="G42" s="11">
        <v>0</v>
      </c>
      <c r="H42" s="11">
        <v>58.28568</v>
      </c>
      <c r="I42" s="7">
        <v>0</v>
      </c>
      <c r="J42" s="7">
        <v>0</v>
      </c>
      <c r="K42" s="7">
        <f t="shared" si="0"/>
        <v>53.614320000000006</v>
      </c>
      <c r="L42" s="7">
        <f t="shared" si="1"/>
        <v>53.614320000000006</v>
      </c>
      <c r="M42" s="7">
        <f t="shared" si="2"/>
        <v>52.08729222520107</v>
      </c>
      <c r="N42" s="7">
        <f t="shared" si="3"/>
        <v>53.614320000000006</v>
      </c>
      <c r="O42" s="7">
        <f t="shared" si="4"/>
        <v>53.614320000000006</v>
      </c>
      <c r="P42" s="7">
        <f t="shared" si="5"/>
        <v>52.08729222520107</v>
      </c>
    </row>
    <row r="43" spans="1:16" ht="26.25">
      <c r="A43" s="8" t="s">
        <v>89</v>
      </c>
      <c r="B43" s="9" t="s">
        <v>90</v>
      </c>
      <c r="C43" s="12">
        <v>111.9</v>
      </c>
      <c r="D43" s="12">
        <v>111.9</v>
      </c>
      <c r="E43" s="12">
        <v>111.9</v>
      </c>
      <c r="F43" s="12">
        <v>58.28568</v>
      </c>
      <c r="G43" s="12">
        <v>0</v>
      </c>
      <c r="H43" s="12">
        <v>58.28568</v>
      </c>
      <c r="I43" s="10">
        <v>0</v>
      </c>
      <c r="J43" s="10">
        <v>0</v>
      </c>
      <c r="K43" s="10">
        <f t="shared" si="0"/>
        <v>53.614320000000006</v>
      </c>
      <c r="L43" s="10">
        <f t="shared" si="1"/>
        <v>53.614320000000006</v>
      </c>
      <c r="M43" s="10">
        <f t="shared" si="2"/>
        <v>52.08729222520107</v>
      </c>
      <c r="N43" s="10">
        <f t="shared" si="3"/>
        <v>53.614320000000006</v>
      </c>
      <c r="O43" s="10">
        <f t="shared" si="4"/>
        <v>53.614320000000006</v>
      </c>
      <c r="P43" s="10">
        <f t="shared" si="5"/>
        <v>52.08729222520107</v>
      </c>
    </row>
    <row r="44" spans="1:16" ht="13.5" thickBot="1">
      <c r="A44" s="14" t="s">
        <v>91</v>
      </c>
      <c r="B44" s="15" t="s">
        <v>92</v>
      </c>
      <c r="C44" s="16">
        <v>10807.48</v>
      </c>
      <c r="D44" s="16">
        <v>26387.184</v>
      </c>
      <c r="E44" s="16">
        <v>24355.889000000003</v>
      </c>
      <c r="F44" s="16">
        <v>10367.878360000002</v>
      </c>
      <c r="G44" s="16">
        <v>0</v>
      </c>
      <c r="H44" s="16">
        <v>26988.392710000007</v>
      </c>
      <c r="I44" s="7">
        <v>92.2</v>
      </c>
      <c r="J44" s="7">
        <v>265.88018</v>
      </c>
      <c r="K44" s="7">
        <f t="shared" si="0"/>
        <v>13988.01064</v>
      </c>
      <c r="L44" s="7">
        <f t="shared" si="1"/>
        <v>16019.305639999999</v>
      </c>
      <c r="M44" s="7">
        <f t="shared" si="2"/>
        <v>42.568260842377796</v>
      </c>
      <c r="N44" s="7">
        <f t="shared" si="3"/>
        <v>-601.2087100000062</v>
      </c>
      <c r="O44" s="7">
        <f t="shared" si="4"/>
        <v>-2632.5037100000045</v>
      </c>
      <c r="P44" s="7">
        <f t="shared" si="5"/>
        <v>110.8084895197215</v>
      </c>
    </row>
    <row r="45" spans="1:16" ht="13.5" thickBot="1">
      <c r="A45" s="17"/>
      <c r="B45" s="18" t="s">
        <v>97</v>
      </c>
      <c r="C45" s="19">
        <v>496365</v>
      </c>
      <c r="D45" s="19">
        <v>556610.2</v>
      </c>
      <c r="E45" s="19"/>
      <c r="F45" s="19"/>
      <c r="G45" s="19"/>
      <c r="H45" s="20">
        <v>437046.6</v>
      </c>
      <c r="I45" s="3"/>
      <c r="J45" s="3"/>
      <c r="K45" s="3"/>
      <c r="L45" s="3"/>
      <c r="M45" s="3"/>
      <c r="N45" s="3">
        <f t="shared" si="3"/>
        <v>119563.59999999998</v>
      </c>
      <c r="O45" s="3"/>
      <c r="P45" s="3"/>
    </row>
    <row r="46" spans="3:8" ht="12.75">
      <c r="C46" s="21"/>
      <c r="D46" s="21"/>
      <c r="E46" s="21"/>
      <c r="F46" s="21"/>
      <c r="G46" s="21"/>
      <c r="H46" s="21"/>
    </row>
    <row r="47" spans="2:8" ht="12.75">
      <c r="B47" t="s">
        <v>99</v>
      </c>
      <c r="C47" s="22"/>
      <c r="D47" s="22"/>
      <c r="E47" s="22">
        <v>461602.1900799999</v>
      </c>
      <c r="F47" s="22">
        <v>410415.38785999984</v>
      </c>
      <c r="G47" s="22">
        <v>0</v>
      </c>
      <c r="H47" s="22"/>
    </row>
    <row r="48" spans="2:8" ht="12.75">
      <c r="B48" t="s">
        <v>100</v>
      </c>
      <c r="C48" s="13"/>
      <c r="D48" s="13"/>
      <c r="E48" s="13"/>
      <c r="F48" s="13"/>
      <c r="G48" s="13"/>
      <c r="H48" s="13" t="s">
        <v>101</v>
      </c>
    </row>
    <row r="49" spans="3:8" ht="12.75">
      <c r="C49" s="13"/>
      <c r="D49" s="13"/>
      <c r="E49" s="13">
        <f>E44+E47</f>
        <v>485958.07907999994</v>
      </c>
      <c r="F49" s="13">
        <f>F44+F47</f>
        <v>420783.2662199999</v>
      </c>
      <c r="G49" s="13">
        <f>G44+G47</f>
        <v>0</v>
      </c>
      <c r="H49" s="13"/>
    </row>
    <row r="50" spans="3:8" ht="12.75">
      <c r="C50" s="13"/>
      <c r="D50" s="13"/>
      <c r="E50" s="13"/>
      <c r="F50" s="13"/>
      <c r="G50" s="13"/>
      <c r="H50" s="13"/>
    </row>
    <row r="51" spans="3:8" ht="12.75">
      <c r="C51" s="13"/>
      <c r="D51" s="13"/>
      <c r="E51" s="13"/>
      <c r="F51" s="13"/>
      <c r="G51" s="13"/>
      <c r="H51" s="13"/>
    </row>
    <row r="52" spans="3:8" ht="12.75">
      <c r="C52" s="13"/>
      <c r="D52" s="13"/>
      <c r="E52" s="13"/>
      <c r="F52" s="13"/>
      <c r="G52" s="13"/>
      <c r="H52" s="13"/>
    </row>
    <row r="53" spans="3:8" ht="12.75">
      <c r="C53" s="13"/>
      <c r="D53" s="13"/>
      <c r="E53" s="13"/>
      <c r="F53" s="13"/>
      <c r="G53" s="13"/>
      <c r="H53" s="13"/>
    </row>
    <row r="54" spans="3:8" ht="12.75">
      <c r="C54" s="13"/>
      <c r="D54" s="13"/>
      <c r="E54" s="13"/>
      <c r="F54" s="13"/>
      <c r="G54" s="13"/>
      <c r="H54" s="13"/>
    </row>
    <row r="55" spans="3:8" ht="12.75">
      <c r="C55" s="13"/>
      <c r="D55" s="13"/>
      <c r="E55" s="13"/>
      <c r="F55" s="13"/>
      <c r="G55" s="13"/>
      <c r="H55" s="13"/>
    </row>
    <row r="56" spans="3:8" ht="12.75">
      <c r="C56" s="13"/>
      <c r="D56" s="13"/>
      <c r="E56" s="13"/>
      <c r="F56" s="13"/>
      <c r="G56" s="13"/>
      <c r="H56" s="13"/>
    </row>
    <row r="57" spans="3:8" ht="12.75">
      <c r="C57" s="13"/>
      <c r="D57" s="13"/>
      <c r="E57" s="13"/>
      <c r="F57" s="13"/>
      <c r="G57" s="13"/>
      <c r="H57" s="13"/>
    </row>
    <row r="58" spans="3:8" ht="12.75">
      <c r="C58" s="13"/>
      <c r="D58" s="13"/>
      <c r="E58" s="13"/>
      <c r="F58" s="13"/>
      <c r="G58" s="13"/>
      <c r="H58" s="13"/>
    </row>
    <row r="59" spans="3:8" ht="12.75">
      <c r="C59" s="13"/>
      <c r="D59" s="13"/>
      <c r="E59" s="13"/>
      <c r="F59" s="13"/>
      <c r="G59" s="13"/>
      <c r="H59" s="13"/>
    </row>
    <row r="60" spans="3:8" ht="12.75">
      <c r="C60" s="13"/>
      <c r="D60" s="13"/>
      <c r="E60" s="13"/>
      <c r="F60" s="13"/>
      <c r="G60" s="13"/>
      <c r="H60" s="13"/>
    </row>
    <row r="61" spans="3:8" ht="12.75">
      <c r="C61" s="13"/>
      <c r="D61" s="13"/>
      <c r="E61" s="13"/>
      <c r="F61" s="13"/>
      <c r="G61" s="13"/>
      <c r="H61" s="13"/>
    </row>
    <row r="62" spans="3:8" ht="12.75">
      <c r="C62" s="13"/>
      <c r="D62" s="13"/>
      <c r="E62" s="13"/>
      <c r="F62" s="13"/>
      <c r="G62" s="13"/>
      <c r="H62" s="13"/>
    </row>
    <row r="63" spans="3:8" ht="12.75">
      <c r="C63" s="13"/>
      <c r="D63" s="13"/>
      <c r="E63" s="13"/>
      <c r="F63" s="13"/>
      <c r="G63" s="13"/>
      <c r="H63" s="13"/>
    </row>
    <row r="64" spans="3:8" ht="12.75">
      <c r="C64" s="13"/>
      <c r="D64" s="13"/>
      <c r="E64" s="13"/>
      <c r="F64" s="13"/>
      <c r="G64" s="13"/>
      <c r="H64" s="13"/>
    </row>
    <row r="65" spans="3:8" ht="12.75">
      <c r="C65" s="13"/>
      <c r="D65" s="13"/>
      <c r="E65" s="13"/>
      <c r="F65" s="13"/>
      <c r="G65" s="13"/>
      <c r="H65" s="13"/>
    </row>
    <row r="66" spans="3:8" ht="12.75">
      <c r="C66" s="13"/>
      <c r="D66" s="13"/>
      <c r="E66" s="13"/>
      <c r="F66" s="13"/>
      <c r="G66" s="13"/>
      <c r="H66" s="1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2017-10-26T05:14:37Z</cp:lastPrinted>
  <dcterms:created xsi:type="dcterms:W3CDTF">2017-10-18T08:23:35Z</dcterms:created>
  <dcterms:modified xsi:type="dcterms:W3CDTF">2017-10-26T05:15:10Z</dcterms:modified>
  <cp:category/>
  <cp:version/>
  <cp:contentType/>
  <cp:contentStatus/>
</cp:coreProperties>
</file>