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 windowWidth="15168" windowHeight="9888" activeTab="1"/>
  </bookViews>
  <sheets>
    <sheet name="Лист1" sheetId="1" r:id="rId1"/>
    <sheet name="Лист2" sheetId="2" r:id="rId2"/>
  </sheets>
  <definedNames>
    <definedName name="_xlnm.Print_Area" localSheetId="0">'Лист1'!$A$1:$M$132</definedName>
  </definedNames>
  <calcPr fullCalcOnLoad="1"/>
</workbook>
</file>

<file path=xl/sharedStrings.xml><?xml version="1.0" encoding="utf-8"?>
<sst xmlns="http://schemas.openxmlformats.org/spreadsheetml/2006/main" count="355" uniqueCount="208">
  <si>
    <t>грн.</t>
  </si>
  <si>
    <t>Код</t>
  </si>
  <si>
    <t>Показник</t>
  </si>
  <si>
    <t>Затверджений план на рік</t>
  </si>
  <si>
    <t>План на рік з урахуванням змін</t>
  </si>
  <si>
    <t>План на вказаний період з урахуванням змін</t>
  </si>
  <si>
    <t>Всього профінансовано за вказаний період</t>
  </si>
  <si>
    <t>Залишки на особових рахунках які ще не розподілені</t>
  </si>
  <si>
    <t>Залишки коштів на реєстраційних рахунках</t>
  </si>
  <si>
    <t>Зареєстровані фінансові зобов'язання</t>
  </si>
  <si>
    <t>Залишки асигнувань на вказаний період</t>
  </si>
  <si>
    <t>Залишки асигнувань до кінця року</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</si>
  <si>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</si>
  <si>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</si>
  <si>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</si>
  <si>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</si>
  <si>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</si>
  <si>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</si>
  <si>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</si>
  <si>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</si>
  <si>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</si>
  <si>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</si>
  <si>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</si>
  <si>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</si>
  <si>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</si>
  <si>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</si>
  <si>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</si>
  <si>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</si>
  <si>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</si>
  <si>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</si>
  <si>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</si>
  <si>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</si>
  <si>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</si>
  <si>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</si>
  <si>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</si>
  <si>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</si>
  <si>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</si>
  <si>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</si>
  <si>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</si>
  <si>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</si>
  <si>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</si>
  <si>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</si>
  <si>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</si>
  <si>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</si>
  <si>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</si>
  <si>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</si>
  <si>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</si>
  <si>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</si>
  <si>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</si>
  <si>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</si>
  <si>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</si>
  <si>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</si>
  <si>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</si>
  <si>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</si>
  <si>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</si>
  <si>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</si>
  <si>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</si>
  <si>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</si>
  <si>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</si>
  <si>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</si>
  <si>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</si>
  <si>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</si>
  <si>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</si>
  <si>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</si>
  <si>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</si>
  <si>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</si>
  <si>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</si>
  <si>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</si>
  <si>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</si>
  <si>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</si>
  <si>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</si>
  <si>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</si>
  <si>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</si>
  <si>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</si>
  <si>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</si>
  <si>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</si>
  <si>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</si>
  <si>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</si>
  <si>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</si>
  <si>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</si>
  <si>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</si>
  <si>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</si>
  <si>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</si>
  <si>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</si>
  <si>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</si>
  <si>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</si>
  <si>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</si>
  <si>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</si>
  <si>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</si>
  <si>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</si>
  <si>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090412</t>
  </si>
  <si>
    <t>Інші видатки на соціальний захист населення</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</si>
  <si>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</si>
  <si>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</si>
  <si>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</si>
  <si>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</si>
  <si>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</si>
  <si>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</si>
  <si>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</si>
  <si>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</si>
  <si>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</si>
  <si>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</si>
  <si>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</si>
  <si>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</si>
  <si>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</si>
  <si>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</si>
  <si>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</si>
  <si>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</si>
  <si>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</si>
  <si>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</si>
  <si>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</si>
  <si>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</si>
  <si>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</si>
  <si>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</si>
  <si>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</si>
  <si>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</si>
  <si>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</si>
  <si>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</si>
  <si>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100203</t>
  </si>
  <si>
    <t>Благоустрій міст, сіл, селищ</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</si>
  <si>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</si>
  <si>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</si>
  <si>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</si>
  <si>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</si>
  <si>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</si>
  <si>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</si>
  <si>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</si>
  <si>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</si>
  <si>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</si>
  <si>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</si>
  <si>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</si>
  <si>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</si>
  <si>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</si>
  <si>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</si>
  <si>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120100</t>
  </si>
  <si>
    <t>Телебачення і радіомовлення</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</si>
  <si>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</si>
  <si>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</si>
  <si>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</si>
  <si>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</si>
  <si>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</si>
  <si>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</si>
  <si>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</si>
  <si>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</si>
  <si>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150000</t>
  </si>
  <si>
    <t>Будівництво</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</si>
  <si>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</si>
  <si>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</si>
  <si>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</si>
  <si>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</si>
  <si>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</si>
  <si>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</si>
  <si>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</si>
  <si>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</si>
  <si>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</si>
  <si>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</si>
  <si>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</si>
  <si>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</si>
  <si>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</si>
  <si>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</si>
  <si>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250000</t>
  </si>
  <si>
    <t>Видатки, не віднесені до основних груп</t>
  </si>
  <si>
    <t>250102</t>
  </si>
  <si>
    <t>Резервний фонд</t>
  </si>
  <si>
    <t>250404</t>
  </si>
  <si>
    <t>Інші видатки</t>
  </si>
  <si>
    <t xml:space="preserve"> </t>
  </si>
  <si>
    <t xml:space="preserve">Усього </t>
  </si>
  <si>
    <t>Загальний фонд</t>
  </si>
  <si>
    <t>Виконання видатків за 2013р.</t>
  </si>
  <si>
    <t>спеціальний фонд</t>
  </si>
  <si>
    <t>100102</t>
  </si>
  <si>
    <t>Капітальний ремонт житлового фонду місцевих органів влади</t>
  </si>
  <si>
    <t>100202</t>
  </si>
  <si>
    <t>Водопровідно-каналізаційне господарство</t>
  </si>
  <si>
    <t>100602</t>
  </si>
  <si>
    <t>150101</t>
  </si>
  <si>
    <t>Капітальні вкладення</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</si>
  <si>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</si>
  <si>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</si>
  <si>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</si>
  <si>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</si>
  <si>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</si>
  <si>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</si>
  <si>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240000</t>
  </si>
  <si>
    <t>Цільові фонди</t>
  </si>
  <si>
    <t>240601</t>
  </si>
  <si>
    <t>Охорона та раціональне використання природних ресурсів</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</si>
  <si>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</si>
  <si>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</si>
  <si>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тис.грн.</t>
  </si>
  <si>
    <t>Разом загальний та спеціальний фонд</t>
  </si>
  <si>
    <t>Виконано за 2013 рік</t>
  </si>
  <si>
    <t>% виконання за 2013рік</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</si>
  <si>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</si>
  <si>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</si>
  <si>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</si>
  <si>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</si>
  <si>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</si>
  <si>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</si>
  <si>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</si>
  <si>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</si>
  <si>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</si>
  <si>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</si>
  <si>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придбання твердого палива </t>
  </si>
  <si>
    <t>% виконання за 2013 рік</t>
  </si>
  <si>
    <t>Заступник начальника фінансового управління -     начальник бюджетного віддлу</t>
  </si>
  <si>
    <t>Т.В. Костецька</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</si>
</sst>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s>
  <fonts count="39">
    <font>
      <sz val="10"/>
      <name val="Arial Cyr"/>
      <family val="0"/>
    </font>
    <font>
      <b/>
      <sz val="10"/>
      <name val="Arial Cyr"/>
      <family val="0"/>
    </font>
    <font>
      <b/>
      <sz val="14"/>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7">
    <xf numFmtId="0" fontId="0" fillId="0" borderId="0" xfId="0" applyAlignment="1">
      <alignment/>
    </xf>
    <xf numFmtId="173" fontId="0" fillId="0" borderId="0" xfId="0" applyNumberFormat="1" applyAlignment="1">
      <alignment wrapText="1"/>
    </xf>
    <xf numFmtId="173" fontId="1" fillId="0" borderId="0" xfId="0" applyNumberFormat="1" applyFont="1" applyAlignment="1">
      <alignment horizontal="center" wrapText="1"/>
    </xf>
    <xf numFmtId="173" fontId="0" fillId="0" borderId="0" xfId="0" applyNumberFormat="1" applyAlignment="1">
      <alignment horizontal="right" wrapText="1"/>
    </xf>
    <xf numFmtId="173" fontId="1" fillId="0" borderId="10" xfId="0" applyNumberFormat="1" applyFont="1" applyBorder="1" applyAlignment="1">
      <alignment horizontal="center" vertical="center" wrapText="1"/>
    </xf>
    <xf numFmtId="173" fontId="1" fillId="0" borderId="10" xfId="0" applyNumberFormat="1" applyFont="1" applyBorder="1" applyAlignment="1" quotePrefix="1">
      <alignment vertical="center" wrapText="1"/>
    </xf>
    <xf numFmtId="173" fontId="1" fillId="0" borderId="10" xfId="0" applyNumberFormat="1" applyFont="1" applyBorder="1" applyAlignment="1">
      <alignment vertical="center" wrapText="1"/>
    </xf>
    <xf numFmtId="173" fontId="0" fillId="0" borderId="10" xfId="0" applyNumberFormat="1" applyBorder="1" applyAlignment="1" quotePrefix="1">
      <alignment vertical="center" wrapText="1"/>
    </xf>
    <xf numFmtId="173" fontId="0" fillId="0" borderId="10" xfId="0" applyNumberFormat="1" applyBorder="1" applyAlignment="1">
      <alignment vertical="center" wrapText="1"/>
    </xf>
    <xf numFmtId="173" fontId="1" fillId="0" borderId="11" xfId="0" applyNumberFormat="1" applyFont="1" applyBorder="1" applyAlignment="1" quotePrefix="1">
      <alignment vertical="center" wrapText="1"/>
    </xf>
    <xf numFmtId="173" fontId="1" fillId="0" borderId="11" xfId="0" applyNumberFormat="1" applyFont="1" applyBorder="1" applyAlignment="1">
      <alignment vertical="center" wrapText="1"/>
    </xf>
    <xf numFmtId="173" fontId="1" fillId="0" borderId="12" xfId="0" applyNumberFormat="1" applyFont="1" applyBorder="1" applyAlignment="1">
      <alignment vertical="center" wrapText="1"/>
    </xf>
    <xf numFmtId="173" fontId="1" fillId="0" borderId="13" xfId="0" applyNumberFormat="1" applyFont="1" applyBorder="1" applyAlignment="1">
      <alignment vertical="center" wrapText="1"/>
    </xf>
    <xf numFmtId="173" fontId="1" fillId="0" borderId="14" xfId="0" applyNumberFormat="1" applyFont="1" applyBorder="1" applyAlignment="1">
      <alignment vertical="center" wrapText="1"/>
    </xf>
    <xf numFmtId="173" fontId="1" fillId="0" borderId="15" xfId="0" applyNumberFormat="1" applyFont="1" applyBorder="1" applyAlignment="1">
      <alignment vertical="center" wrapText="1"/>
    </xf>
    <xf numFmtId="173" fontId="1" fillId="0" borderId="16" xfId="0" applyNumberFormat="1" applyFont="1" applyBorder="1" applyAlignment="1">
      <alignment vertical="center" wrapText="1"/>
    </xf>
    <xf numFmtId="0" fontId="0" fillId="0" borderId="10" xfId="0" applyFill="1" applyBorder="1" applyAlignment="1">
      <alignment vertical="center" wrapText="1"/>
    </xf>
    <xf numFmtId="0" fontId="0" fillId="0" borderId="10" xfId="0" applyBorder="1" applyAlignment="1">
      <alignment vertical="center" wrapText="1"/>
    </xf>
    <xf numFmtId="173" fontId="2" fillId="0" borderId="0" xfId="0" applyNumberFormat="1" applyFont="1" applyAlignment="1">
      <alignment horizontal="center" wrapText="1"/>
    </xf>
    <xf numFmtId="173" fontId="1" fillId="0" borderId="0" xfId="0" applyNumberFormat="1" applyFont="1" applyAlignment="1">
      <alignment horizontal="center" wrapText="1"/>
    </xf>
    <xf numFmtId="173" fontId="1" fillId="0" borderId="10" xfId="0" applyNumberFormat="1" applyFont="1" applyBorder="1" applyAlignment="1">
      <alignment horizontal="center" wrapText="1"/>
    </xf>
    <xf numFmtId="173" fontId="1" fillId="0" borderId="10" xfId="0" applyNumberFormat="1" applyFont="1" applyBorder="1" applyAlignment="1">
      <alignment horizontal="center" vertical="center" wrapText="1"/>
    </xf>
    <xf numFmtId="173" fontId="1" fillId="0" borderId="10" xfId="0" applyNumberFormat="1" applyFont="1" applyBorder="1" applyAlignment="1">
      <alignment horizontal="left" vertical="center" wrapText="1"/>
    </xf>
    <xf numFmtId="173" fontId="0" fillId="0" borderId="0" xfId="0" applyNumberFormat="1" applyAlignment="1">
      <alignment horizontal="left" wrapText="1"/>
    </xf>
    <xf numFmtId="173" fontId="1" fillId="0" borderId="17" xfId="0" applyNumberFormat="1" applyFont="1" applyBorder="1" applyAlignment="1">
      <alignment horizontal="center" vertical="center" wrapText="1"/>
    </xf>
    <xf numFmtId="173" fontId="1" fillId="0" borderId="18" xfId="0" applyNumberFormat="1" applyFont="1" applyBorder="1" applyAlignment="1">
      <alignment horizontal="center" vertical="center" wrapText="1"/>
    </xf>
    <xf numFmtId="173" fontId="21" fillId="0" borderId="10" xfId="0" applyNumberFormat="1"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130"/>
  <sheetViews>
    <sheetView view="pageBreakPreview" zoomScaleSheetLayoutView="100" zoomScalePageLayoutView="0" workbookViewId="0" topLeftCell="A130">
      <selection activeCell="P140" sqref="P140"/>
    </sheetView>
  </sheetViews>
  <sheetFormatPr defaultColWidth="9.00390625" defaultRowHeight="12.75"/>
  <cols>
    <col min="1" max="1" width="7.375" style="1" customWidth="1"/>
    <col min="2" max="2" width="30.50390625" style="1" customWidth="1"/>
    <col min="3" max="3" width="15.00390625" style="1" customWidth="1"/>
    <col min="4" max="4" width="13.375" style="1" customWidth="1"/>
    <col min="5" max="5" width="0.12890625" style="1" hidden="1" customWidth="1"/>
    <col min="6" max="7" width="15.625" style="1" hidden="1" customWidth="1"/>
    <col min="8" max="8" width="14.625" style="1" customWidth="1"/>
    <col min="9" max="9" width="0.12890625" style="1" hidden="1" customWidth="1"/>
    <col min="10" max="11" width="15.625" style="1" hidden="1" customWidth="1"/>
    <col min="12" max="12" width="0.12890625" style="1" hidden="1" customWidth="1"/>
    <col min="13" max="13" width="15.625" style="1" customWidth="1"/>
    <col min="14" max="16384" width="8.875" style="1" customWidth="1"/>
  </cols>
  <sheetData>
    <row r="2" spans="1:13" ht="16.5" customHeight="1">
      <c r="A2" s="18" t="s">
        <v>169</v>
      </c>
      <c r="B2" s="18"/>
      <c r="C2" s="18"/>
      <c r="D2" s="18"/>
      <c r="E2" s="18"/>
      <c r="F2" s="18"/>
      <c r="G2" s="18"/>
      <c r="H2" s="18"/>
      <c r="I2" s="18"/>
      <c r="J2" s="18"/>
      <c r="K2" s="18"/>
      <c r="L2" s="18"/>
      <c r="M2" s="18"/>
    </row>
    <row r="3" spans="1:13" ht="12.75" customHeight="1">
      <c r="A3" s="19" t="s">
        <v>168</v>
      </c>
      <c r="B3" s="19"/>
      <c r="C3" s="19"/>
      <c r="D3" s="19"/>
      <c r="E3" s="19"/>
      <c r="F3" s="19"/>
      <c r="G3" s="19"/>
      <c r="H3" s="19"/>
      <c r="I3" s="19"/>
      <c r="J3" s="19"/>
      <c r="K3" s="19"/>
      <c r="L3" s="19"/>
      <c r="M3" s="19"/>
    </row>
    <row r="4" spans="12:13" ht="15.75" customHeight="1">
      <c r="L4" s="3" t="s">
        <v>0</v>
      </c>
      <c r="M4" s="3" t="s">
        <v>190</v>
      </c>
    </row>
    <row r="5" spans="1:13" s="2" customFormat="1" ht="67.5" customHeight="1">
      <c r="A5" s="4" t="s">
        <v>1</v>
      </c>
      <c r="B5" s="4" t="s">
        <v>2</v>
      </c>
      <c r="C5" s="4" t="s">
        <v>3</v>
      </c>
      <c r="D5" s="4" t="s">
        <v>4</v>
      </c>
      <c r="E5" s="4" t="s">
        <v>5</v>
      </c>
      <c r="F5" s="4" t="s">
        <v>6</v>
      </c>
      <c r="G5" s="4" t="s">
        <v>7</v>
      </c>
      <c r="H5" s="4" t="s">
        <v>192</v>
      </c>
      <c r="I5" s="4" t="s">
        <v>8</v>
      </c>
      <c r="J5" s="4" t="s">
        <v>9</v>
      </c>
      <c r="K5" s="4" t="s">
        <v>10</v>
      </c>
      <c r="L5" s="4" t="s">
        <v>11</v>
      </c>
      <c r="M5" s="4" t="s">
        <v>205</v>
      </c>
    </row>
    <row r="6" spans="1:13" ht="12.75">
      <c r="A6" s="5" t="s">
        <v>12</v>
      </c>
      <c r="B6" s="6" t="s">
        <v>13</v>
      </c>
      <c r="C6" s="6">
        <v>6315.2</v>
      </c>
      <c r="D6" s="6">
        <v>11172.314450000002</v>
      </c>
      <c r="E6" s="6">
        <v>11172.314450000002</v>
      </c>
      <c r="F6" s="6">
        <v>10275.62797</v>
      </c>
      <c r="G6" s="6">
        <v>0</v>
      </c>
      <c r="H6" s="6">
        <v>10275.62797</v>
      </c>
      <c r="I6" s="6">
        <v>0</v>
      </c>
      <c r="J6" s="6">
        <v>273.50689</v>
      </c>
      <c r="K6" s="6">
        <f aca="true" t="shared" si="0" ref="K6:K37">E6-F6</f>
        <v>896.6864800000021</v>
      </c>
      <c r="L6" s="6">
        <f aca="true" t="shared" si="1" ref="L6:L37">D6-F6</f>
        <v>896.6864800000021</v>
      </c>
      <c r="M6" s="6">
        <f aca="true" t="shared" si="2" ref="M6:M37">IF(E6=0,0,(F6/E6)*100)</f>
        <v>91.97403112834868</v>
      </c>
    </row>
    <row r="7" spans="1:13" ht="26.25">
      <c r="A7" s="7" t="s">
        <v>14</v>
      </c>
      <c r="B7" s="8" t="s">
        <v>15</v>
      </c>
      <c r="C7" s="8">
        <v>6315.2</v>
      </c>
      <c r="D7" s="8">
        <v>11172.314450000002</v>
      </c>
      <c r="E7" s="8">
        <v>11172.314450000002</v>
      </c>
      <c r="F7" s="8">
        <v>10275.62797</v>
      </c>
      <c r="G7" s="8">
        <v>0</v>
      </c>
      <c r="H7" s="8">
        <v>10275.62797</v>
      </c>
      <c r="I7" s="8">
        <v>0</v>
      </c>
      <c r="J7" s="8">
        <v>273.50689</v>
      </c>
      <c r="K7" s="8">
        <f t="shared" si="0"/>
        <v>896.6864800000021</v>
      </c>
      <c r="L7" s="8">
        <f t="shared" si="1"/>
        <v>896.6864800000021</v>
      </c>
      <c r="M7" s="8">
        <f t="shared" si="2"/>
        <v>91.97403112834868</v>
      </c>
    </row>
    <row r="8" spans="1:13" ht="12.75">
      <c r="A8" s="5" t="s">
        <v>16</v>
      </c>
      <c r="B8" s="6" t="s">
        <v>17</v>
      </c>
      <c r="C8" s="6">
        <v>58369.6</v>
      </c>
      <c r="D8" s="6">
        <v>84992.39300000003</v>
      </c>
      <c r="E8" s="6">
        <v>84992.39300000003</v>
      </c>
      <c r="F8" s="6">
        <v>77036.99934</v>
      </c>
      <c r="G8" s="6">
        <v>0</v>
      </c>
      <c r="H8" s="6">
        <v>77036.99934</v>
      </c>
      <c r="I8" s="6">
        <v>0</v>
      </c>
      <c r="J8" s="6">
        <v>3598.51285</v>
      </c>
      <c r="K8" s="6">
        <f t="shared" si="0"/>
        <v>7955.393660000031</v>
      </c>
      <c r="L8" s="6">
        <f t="shared" si="1"/>
        <v>7955.393660000031</v>
      </c>
      <c r="M8" s="6">
        <f t="shared" si="2"/>
        <v>90.63987566510802</v>
      </c>
    </row>
    <row r="9" spans="1:13" ht="12.75">
      <c r="A9" s="7" t="s">
        <v>18</v>
      </c>
      <c r="B9" s="8" t="s">
        <v>19</v>
      </c>
      <c r="C9" s="8">
        <v>21533.3</v>
      </c>
      <c r="D9" s="8">
        <v>28395.16</v>
      </c>
      <c r="E9" s="8">
        <v>28395.16</v>
      </c>
      <c r="F9" s="8">
        <v>25544.20727</v>
      </c>
      <c r="G9" s="8">
        <v>0</v>
      </c>
      <c r="H9" s="8">
        <v>25544.20727</v>
      </c>
      <c r="I9" s="8">
        <v>0</v>
      </c>
      <c r="J9" s="8">
        <v>1201.33123</v>
      </c>
      <c r="K9" s="8">
        <f t="shared" si="0"/>
        <v>2850.952730000001</v>
      </c>
      <c r="L9" s="8">
        <f t="shared" si="1"/>
        <v>2850.952730000001</v>
      </c>
      <c r="M9" s="8">
        <f t="shared" si="2"/>
        <v>89.95972295982835</v>
      </c>
    </row>
    <row r="10" spans="1:13" ht="52.5">
      <c r="A10" s="7" t="s">
        <v>20</v>
      </c>
      <c r="B10" s="8" t="s">
        <v>21</v>
      </c>
      <c r="C10" s="8">
        <v>32003.5</v>
      </c>
      <c r="D10" s="8">
        <v>49248.211</v>
      </c>
      <c r="E10" s="8">
        <v>49248.211</v>
      </c>
      <c r="F10" s="8">
        <v>44871.88074000001</v>
      </c>
      <c r="G10" s="8">
        <v>0</v>
      </c>
      <c r="H10" s="8">
        <v>44871.88074000001</v>
      </c>
      <c r="I10" s="8">
        <v>0</v>
      </c>
      <c r="J10" s="8">
        <v>2017.6503000000005</v>
      </c>
      <c r="K10" s="8">
        <f t="shared" si="0"/>
        <v>4376.330259999995</v>
      </c>
      <c r="L10" s="8">
        <f t="shared" si="1"/>
        <v>4376.330259999995</v>
      </c>
      <c r="M10" s="8">
        <f t="shared" si="2"/>
        <v>91.11372744077954</v>
      </c>
    </row>
    <row r="11" spans="1:13" ht="26.25">
      <c r="A11" s="7" t="s">
        <v>22</v>
      </c>
      <c r="B11" s="8" t="s">
        <v>23</v>
      </c>
      <c r="C11" s="8">
        <v>768.6</v>
      </c>
      <c r="D11" s="8">
        <v>688.6</v>
      </c>
      <c r="E11" s="8">
        <v>688.6</v>
      </c>
      <c r="F11" s="8">
        <v>619.0224300000001</v>
      </c>
      <c r="G11" s="8">
        <v>0</v>
      </c>
      <c r="H11" s="8">
        <v>619.0224300000001</v>
      </c>
      <c r="I11" s="8">
        <v>0</v>
      </c>
      <c r="J11" s="8">
        <v>0</v>
      </c>
      <c r="K11" s="8">
        <f t="shared" si="0"/>
        <v>69.57756999999992</v>
      </c>
      <c r="L11" s="8">
        <f t="shared" si="1"/>
        <v>69.57756999999992</v>
      </c>
      <c r="M11" s="8">
        <f t="shared" si="2"/>
        <v>89.89579291315715</v>
      </c>
    </row>
    <row r="12" spans="1:13" ht="39">
      <c r="A12" s="7" t="s">
        <v>24</v>
      </c>
      <c r="B12" s="8" t="s">
        <v>25</v>
      </c>
      <c r="C12" s="8">
        <v>2523.1</v>
      </c>
      <c r="D12" s="8">
        <v>4086.952</v>
      </c>
      <c r="E12" s="8">
        <v>4086.952</v>
      </c>
      <c r="F12" s="8">
        <v>3735.673950000001</v>
      </c>
      <c r="G12" s="8">
        <v>0</v>
      </c>
      <c r="H12" s="8">
        <v>3735.673950000001</v>
      </c>
      <c r="I12" s="8">
        <v>0</v>
      </c>
      <c r="J12" s="8">
        <v>214.32864999999998</v>
      </c>
      <c r="K12" s="8">
        <f t="shared" si="0"/>
        <v>351.27804999999944</v>
      </c>
      <c r="L12" s="8">
        <f t="shared" si="1"/>
        <v>351.27804999999944</v>
      </c>
      <c r="M12" s="8">
        <f t="shared" si="2"/>
        <v>91.40488926711154</v>
      </c>
    </row>
    <row r="13" spans="1:13" ht="26.25">
      <c r="A13" s="7" t="s">
        <v>26</v>
      </c>
      <c r="B13" s="8" t="s">
        <v>27</v>
      </c>
      <c r="C13" s="8">
        <v>499.1</v>
      </c>
      <c r="D13" s="8">
        <v>801.2</v>
      </c>
      <c r="E13" s="8">
        <v>801.2</v>
      </c>
      <c r="F13" s="8">
        <v>718.2644599999999</v>
      </c>
      <c r="G13" s="8">
        <v>0</v>
      </c>
      <c r="H13" s="8">
        <v>718.2644599999999</v>
      </c>
      <c r="I13" s="8">
        <v>0</v>
      </c>
      <c r="J13" s="8">
        <v>41.45908</v>
      </c>
      <c r="K13" s="8">
        <f t="shared" si="0"/>
        <v>82.93554000000017</v>
      </c>
      <c r="L13" s="8">
        <f t="shared" si="1"/>
        <v>82.93554000000017</v>
      </c>
      <c r="M13" s="8">
        <f t="shared" si="2"/>
        <v>89.64858462306539</v>
      </c>
    </row>
    <row r="14" spans="1:13" ht="39">
      <c r="A14" s="7" t="s">
        <v>28</v>
      </c>
      <c r="B14" s="8" t="s">
        <v>29</v>
      </c>
      <c r="C14" s="8">
        <v>723.1</v>
      </c>
      <c r="D14" s="8">
        <v>1156.04</v>
      </c>
      <c r="E14" s="8">
        <v>1156.04</v>
      </c>
      <c r="F14" s="8">
        <v>1031.20391</v>
      </c>
      <c r="G14" s="8">
        <v>0</v>
      </c>
      <c r="H14" s="8">
        <v>1031.20391</v>
      </c>
      <c r="I14" s="8">
        <v>0</v>
      </c>
      <c r="J14" s="8">
        <v>69.25041</v>
      </c>
      <c r="K14" s="8">
        <f t="shared" si="0"/>
        <v>124.83609000000001</v>
      </c>
      <c r="L14" s="8">
        <f t="shared" si="1"/>
        <v>124.83609000000001</v>
      </c>
      <c r="M14" s="8">
        <f t="shared" si="2"/>
        <v>89.20140393065984</v>
      </c>
    </row>
    <row r="15" spans="1:13" ht="26.25">
      <c r="A15" s="7" t="s">
        <v>30</v>
      </c>
      <c r="B15" s="8" t="s">
        <v>31</v>
      </c>
      <c r="C15" s="8">
        <v>150.7</v>
      </c>
      <c r="D15" s="8">
        <v>306.15</v>
      </c>
      <c r="E15" s="8">
        <v>306.15</v>
      </c>
      <c r="F15" s="8">
        <v>262.56931999999995</v>
      </c>
      <c r="G15" s="8">
        <v>0</v>
      </c>
      <c r="H15" s="8">
        <v>262.56931999999995</v>
      </c>
      <c r="I15" s="8">
        <v>0</v>
      </c>
      <c r="J15" s="8">
        <v>14.90033</v>
      </c>
      <c r="K15" s="8">
        <f t="shared" si="0"/>
        <v>43.58068000000003</v>
      </c>
      <c r="L15" s="8">
        <f t="shared" si="1"/>
        <v>43.58068000000003</v>
      </c>
      <c r="M15" s="8">
        <f t="shared" si="2"/>
        <v>85.76492569002122</v>
      </c>
    </row>
    <row r="16" spans="1:13" ht="12.75">
      <c r="A16" s="7" t="s">
        <v>32</v>
      </c>
      <c r="B16" s="8" t="s">
        <v>33</v>
      </c>
      <c r="C16" s="8">
        <v>137.4</v>
      </c>
      <c r="D16" s="8">
        <v>277.5</v>
      </c>
      <c r="E16" s="8">
        <v>277.5</v>
      </c>
      <c r="F16" s="8">
        <v>254.17726000000005</v>
      </c>
      <c r="G16" s="8">
        <v>0</v>
      </c>
      <c r="H16" s="8">
        <v>254.17726000000005</v>
      </c>
      <c r="I16" s="8">
        <v>0</v>
      </c>
      <c r="J16" s="8">
        <v>7.012850000000001</v>
      </c>
      <c r="K16" s="8">
        <f t="shared" si="0"/>
        <v>23.322739999999953</v>
      </c>
      <c r="L16" s="8">
        <f t="shared" si="1"/>
        <v>23.322739999999953</v>
      </c>
      <c r="M16" s="8">
        <f t="shared" si="2"/>
        <v>91.59540900900902</v>
      </c>
    </row>
    <row r="17" spans="1:13" ht="52.5">
      <c r="A17" s="7" t="s">
        <v>34</v>
      </c>
      <c r="B17" s="8" t="s">
        <v>35</v>
      </c>
      <c r="C17" s="8">
        <v>30.8</v>
      </c>
      <c r="D17" s="8">
        <v>32.58</v>
      </c>
      <c r="E17" s="8">
        <v>32.58</v>
      </c>
      <c r="F17" s="8">
        <v>0</v>
      </c>
      <c r="G17" s="8">
        <v>0</v>
      </c>
      <c r="H17" s="8">
        <v>0</v>
      </c>
      <c r="I17" s="8">
        <v>0</v>
      </c>
      <c r="J17" s="8">
        <v>32.58</v>
      </c>
      <c r="K17" s="8">
        <f t="shared" si="0"/>
        <v>32.58</v>
      </c>
      <c r="L17" s="8">
        <f t="shared" si="1"/>
        <v>32.58</v>
      </c>
      <c r="M17" s="8">
        <f t="shared" si="2"/>
        <v>0</v>
      </c>
    </row>
    <row r="18" spans="1:13" ht="12.75">
      <c r="A18" s="5" t="s">
        <v>36</v>
      </c>
      <c r="B18" s="6" t="s">
        <v>37</v>
      </c>
      <c r="C18" s="6">
        <v>34179</v>
      </c>
      <c r="D18" s="6">
        <v>49434.91339</v>
      </c>
      <c r="E18" s="6">
        <v>49434.91339</v>
      </c>
      <c r="F18" s="6">
        <v>44924.63006</v>
      </c>
      <c r="G18" s="6">
        <v>0</v>
      </c>
      <c r="H18" s="6">
        <v>44924.63006</v>
      </c>
      <c r="I18" s="6">
        <v>0</v>
      </c>
      <c r="J18" s="6">
        <v>2274.7790299999997</v>
      </c>
      <c r="K18" s="6">
        <f t="shared" si="0"/>
        <v>4510.283329999998</v>
      </c>
      <c r="L18" s="6">
        <f t="shared" si="1"/>
        <v>4510.283329999998</v>
      </c>
      <c r="M18" s="6">
        <f t="shared" si="2"/>
        <v>90.87631995141238</v>
      </c>
    </row>
    <row r="19" spans="1:13" ht="12.75">
      <c r="A19" s="7" t="s">
        <v>38</v>
      </c>
      <c r="B19" s="8" t="s">
        <v>39</v>
      </c>
      <c r="C19" s="8">
        <v>31079.69</v>
      </c>
      <c r="D19" s="8">
        <v>40943.523389999995</v>
      </c>
      <c r="E19" s="8">
        <v>40943.523389999995</v>
      </c>
      <c r="F19" s="8">
        <v>36965.728409999996</v>
      </c>
      <c r="G19" s="8">
        <v>0</v>
      </c>
      <c r="H19" s="8">
        <v>36965.728409999996</v>
      </c>
      <c r="I19" s="8">
        <v>0</v>
      </c>
      <c r="J19" s="8">
        <v>1990.2734700000003</v>
      </c>
      <c r="K19" s="8">
        <f t="shared" si="0"/>
        <v>3977.7949799999988</v>
      </c>
      <c r="L19" s="8">
        <f t="shared" si="1"/>
        <v>3977.7949799999988</v>
      </c>
      <c r="M19" s="8">
        <f t="shared" si="2"/>
        <v>90.28467837975192</v>
      </c>
    </row>
    <row r="20" spans="1:13" ht="26.25">
      <c r="A20" s="7" t="s">
        <v>40</v>
      </c>
      <c r="B20" s="8" t="s">
        <v>41</v>
      </c>
      <c r="C20" s="8">
        <v>1242.38</v>
      </c>
      <c r="D20" s="8">
        <v>2039.48</v>
      </c>
      <c r="E20" s="8">
        <v>2039.48</v>
      </c>
      <c r="F20" s="8">
        <v>1863.7794199999998</v>
      </c>
      <c r="G20" s="8">
        <v>0</v>
      </c>
      <c r="H20" s="8">
        <v>1863.7794199999998</v>
      </c>
      <c r="I20" s="8">
        <v>0</v>
      </c>
      <c r="J20" s="8">
        <v>96.97128000000001</v>
      </c>
      <c r="K20" s="8">
        <f t="shared" si="0"/>
        <v>175.70058000000017</v>
      </c>
      <c r="L20" s="8">
        <f t="shared" si="1"/>
        <v>175.70058000000017</v>
      </c>
      <c r="M20" s="8">
        <f t="shared" si="2"/>
        <v>91.38503049797006</v>
      </c>
    </row>
    <row r="21" spans="1:13" ht="26.25">
      <c r="A21" s="7" t="s">
        <v>42</v>
      </c>
      <c r="B21" s="8" t="s">
        <v>43</v>
      </c>
      <c r="C21" s="8">
        <v>0</v>
      </c>
      <c r="D21" s="8">
        <v>4260.48</v>
      </c>
      <c r="E21" s="8">
        <v>4260.48</v>
      </c>
      <c r="F21" s="8">
        <v>3920.08669</v>
      </c>
      <c r="G21" s="8">
        <v>0</v>
      </c>
      <c r="H21" s="8">
        <v>3920.08669</v>
      </c>
      <c r="I21" s="8">
        <v>0</v>
      </c>
      <c r="J21" s="8">
        <v>187.47028</v>
      </c>
      <c r="K21" s="8">
        <f t="shared" si="0"/>
        <v>340.3933099999995</v>
      </c>
      <c r="L21" s="8">
        <f t="shared" si="1"/>
        <v>340.3933099999995</v>
      </c>
      <c r="M21" s="8">
        <f t="shared" si="2"/>
        <v>92.01044694494517</v>
      </c>
    </row>
    <row r="22" spans="1:13" ht="12.75">
      <c r="A22" s="7" t="s">
        <v>44</v>
      </c>
      <c r="B22" s="8" t="s">
        <v>45</v>
      </c>
      <c r="C22" s="8">
        <v>60</v>
      </c>
      <c r="D22" s="8">
        <v>60</v>
      </c>
      <c r="E22" s="8">
        <v>60</v>
      </c>
      <c r="F22" s="8">
        <v>46</v>
      </c>
      <c r="G22" s="8">
        <v>0</v>
      </c>
      <c r="H22" s="8">
        <v>46</v>
      </c>
      <c r="I22" s="8">
        <v>0</v>
      </c>
      <c r="J22" s="8">
        <v>0</v>
      </c>
      <c r="K22" s="8">
        <f t="shared" si="0"/>
        <v>14</v>
      </c>
      <c r="L22" s="8">
        <f t="shared" si="1"/>
        <v>14</v>
      </c>
      <c r="M22" s="8">
        <f t="shared" si="2"/>
        <v>76.66666666666667</v>
      </c>
    </row>
    <row r="23" spans="1:13" ht="78.75">
      <c r="A23" s="7" t="s">
        <v>46</v>
      </c>
      <c r="B23" s="8" t="s">
        <v>47</v>
      </c>
      <c r="C23" s="8">
        <v>513.63</v>
      </c>
      <c r="D23" s="8">
        <v>848.13</v>
      </c>
      <c r="E23" s="8">
        <v>848.13</v>
      </c>
      <c r="F23" s="8">
        <v>845.7355400000001</v>
      </c>
      <c r="G23" s="8">
        <v>0</v>
      </c>
      <c r="H23" s="8">
        <v>845.7355400000001</v>
      </c>
      <c r="I23" s="8">
        <v>0</v>
      </c>
      <c r="J23" s="8">
        <v>0.064</v>
      </c>
      <c r="K23" s="8">
        <f t="shared" si="0"/>
        <v>2.3944599999998673</v>
      </c>
      <c r="L23" s="8">
        <f t="shared" si="1"/>
        <v>2.3944599999998673</v>
      </c>
      <c r="M23" s="8">
        <f t="shared" si="2"/>
        <v>99.71767771450133</v>
      </c>
    </row>
    <row r="24" spans="1:13" ht="39">
      <c r="A24" s="7" t="s">
        <v>48</v>
      </c>
      <c r="B24" s="8" t="s">
        <v>49</v>
      </c>
      <c r="C24" s="8">
        <v>1283.3</v>
      </c>
      <c r="D24" s="8">
        <v>1283.3</v>
      </c>
      <c r="E24" s="8">
        <v>1283.3</v>
      </c>
      <c r="F24" s="8">
        <v>1283.3</v>
      </c>
      <c r="G24" s="8">
        <v>0</v>
      </c>
      <c r="H24" s="8">
        <v>1283.3</v>
      </c>
      <c r="I24" s="8">
        <v>0</v>
      </c>
      <c r="J24" s="8">
        <v>0</v>
      </c>
      <c r="K24" s="8">
        <f t="shared" si="0"/>
        <v>0</v>
      </c>
      <c r="L24" s="8">
        <f t="shared" si="1"/>
        <v>0</v>
      </c>
      <c r="M24" s="8">
        <f t="shared" si="2"/>
        <v>100</v>
      </c>
    </row>
    <row r="25" spans="1:13" ht="26.25">
      <c r="A25" s="5" t="s">
        <v>50</v>
      </c>
      <c r="B25" s="6" t="s">
        <v>51</v>
      </c>
      <c r="C25" s="6">
        <v>58753.1</v>
      </c>
      <c r="D25" s="6">
        <v>58919.90736000003</v>
      </c>
      <c r="E25" s="6">
        <v>58919.90736000003</v>
      </c>
      <c r="F25" s="6">
        <v>58438.71374</v>
      </c>
      <c r="G25" s="6">
        <v>0</v>
      </c>
      <c r="H25" s="6">
        <v>58438.71374</v>
      </c>
      <c r="I25" s="6">
        <v>0</v>
      </c>
      <c r="J25" s="6">
        <v>3372.54788</v>
      </c>
      <c r="K25" s="6">
        <f t="shared" si="0"/>
        <v>481.1936200000273</v>
      </c>
      <c r="L25" s="6">
        <f t="shared" si="1"/>
        <v>481.1936200000273</v>
      </c>
      <c r="M25" s="6">
        <f t="shared" si="2"/>
        <v>99.18330893315914</v>
      </c>
    </row>
    <row r="26" spans="1:13" ht="132">
      <c r="A26" s="7" t="s">
        <v>52</v>
      </c>
      <c r="B26" s="16" t="s">
        <v>194</v>
      </c>
      <c r="C26" s="8">
        <v>6936.5</v>
      </c>
      <c r="D26" s="8">
        <v>6194.15499</v>
      </c>
      <c r="E26" s="8">
        <v>6194.15499</v>
      </c>
      <c r="F26" s="8">
        <v>6184.02575</v>
      </c>
      <c r="G26" s="8">
        <v>0</v>
      </c>
      <c r="H26" s="8">
        <v>6184.02575</v>
      </c>
      <c r="I26" s="8">
        <v>0</v>
      </c>
      <c r="J26" s="8">
        <v>1257.0667700000001</v>
      </c>
      <c r="K26" s="8">
        <f t="shared" si="0"/>
        <v>10.129240000000209</v>
      </c>
      <c r="L26" s="8">
        <f t="shared" si="1"/>
        <v>10.129240000000209</v>
      </c>
      <c r="M26" s="8">
        <f t="shared" si="2"/>
        <v>99.83647099537623</v>
      </c>
    </row>
    <row r="27" spans="1:13" ht="132">
      <c r="A27" s="7" t="s">
        <v>53</v>
      </c>
      <c r="B27" s="16" t="s">
        <v>195</v>
      </c>
      <c r="C27" s="8">
        <v>32.955</v>
      </c>
      <c r="D27" s="8">
        <v>22.18254</v>
      </c>
      <c r="E27" s="8">
        <v>22.18254</v>
      </c>
      <c r="F27" s="8">
        <v>21.64653</v>
      </c>
      <c r="G27" s="8">
        <v>0</v>
      </c>
      <c r="H27" s="8">
        <v>21.64653</v>
      </c>
      <c r="I27" s="8">
        <v>0</v>
      </c>
      <c r="J27" s="8">
        <v>0</v>
      </c>
      <c r="K27" s="8">
        <f t="shared" si="0"/>
        <v>0.536010000000001</v>
      </c>
      <c r="L27" s="8">
        <f t="shared" si="1"/>
        <v>0.536010000000001</v>
      </c>
      <c r="M27" s="8">
        <f t="shared" si="2"/>
        <v>97.58364010613752</v>
      </c>
    </row>
    <row r="28" spans="1:13" ht="118.5">
      <c r="A28" s="7" t="s">
        <v>54</v>
      </c>
      <c r="B28" s="16" t="s">
        <v>196</v>
      </c>
      <c r="C28" s="8">
        <v>4</v>
      </c>
      <c r="D28" s="8">
        <v>2.02</v>
      </c>
      <c r="E28" s="8">
        <v>2.02</v>
      </c>
      <c r="F28" s="8">
        <v>2.02</v>
      </c>
      <c r="G28" s="8">
        <v>0</v>
      </c>
      <c r="H28" s="8">
        <v>2.02</v>
      </c>
      <c r="I28" s="8">
        <v>0</v>
      </c>
      <c r="J28" s="8">
        <v>0</v>
      </c>
      <c r="K28" s="8">
        <f t="shared" si="0"/>
        <v>0</v>
      </c>
      <c r="L28" s="8">
        <f t="shared" si="1"/>
        <v>0</v>
      </c>
      <c r="M28" s="8">
        <f t="shared" si="2"/>
        <v>100</v>
      </c>
    </row>
    <row r="29" spans="1:13" ht="144.75">
      <c r="A29" s="7" t="s">
        <v>55</v>
      </c>
      <c r="B29" s="16" t="s">
        <v>203</v>
      </c>
      <c r="C29" s="8">
        <v>1500</v>
      </c>
      <c r="D29" s="8">
        <v>1195.7608799999998</v>
      </c>
      <c r="E29" s="8">
        <v>1195.7608799999998</v>
      </c>
      <c r="F29" s="8">
        <v>1195.7608799999998</v>
      </c>
      <c r="G29" s="8">
        <v>0</v>
      </c>
      <c r="H29" s="8">
        <v>1195.7608799999998</v>
      </c>
      <c r="I29" s="8">
        <v>0</v>
      </c>
      <c r="J29" s="8">
        <v>333.95716999999996</v>
      </c>
      <c r="K29" s="8">
        <f t="shared" si="0"/>
        <v>0</v>
      </c>
      <c r="L29" s="8">
        <f t="shared" si="1"/>
        <v>0</v>
      </c>
      <c r="M29" s="8">
        <f t="shared" si="2"/>
        <v>100</v>
      </c>
    </row>
    <row r="30" spans="1:13" ht="144.75">
      <c r="A30" s="7" t="s">
        <v>56</v>
      </c>
      <c r="B30" s="16" t="s">
        <v>204</v>
      </c>
      <c r="C30" s="8">
        <v>1.28</v>
      </c>
      <c r="D30" s="8">
        <v>0.9956</v>
      </c>
      <c r="E30" s="8">
        <v>0.9956</v>
      </c>
      <c r="F30" s="8">
        <v>0.9956</v>
      </c>
      <c r="G30" s="8">
        <v>0</v>
      </c>
      <c r="H30" s="8">
        <v>0.9956</v>
      </c>
      <c r="I30" s="8">
        <v>0</v>
      </c>
      <c r="J30" s="8">
        <v>0</v>
      </c>
      <c r="K30" s="8">
        <f t="shared" si="0"/>
        <v>0</v>
      </c>
      <c r="L30" s="8">
        <f t="shared" si="1"/>
        <v>0</v>
      </c>
      <c r="M30" s="8">
        <f t="shared" si="2"/>
        <v>100</v>
      </c>
    </row>
    <row r="31" spans="1:13" ht="118.5">
      <c r="A31" s="7" t="s">
        <v>57</v>
      </c>
      <c r="B31" s="16" t="s">
        <v>58</v>
      </c>
      <c r="C31" s="8">
        <v>800</v>
      </c>
      <c r="D31" s="8">
        <v>485.95356</v>
      </c>
      <c r="E31" s="8">
        <v>485.95356</v>
      </c>
      <c r="F31" s="8">
        <v>485.95356</v>
      </c>
      <c r="G31" s="8">
        <v>0</v>
      </c>
      <c r="H31" s="8">
        <v>485.95356</v>
      </c>
      <c r="I31" s="8">
        <v>0</v>
      </c>
      <c r="J31" s="8">
        <v>160.77589</v>
      </c>
      <c r="K31" s="8">
        <f t="shared" si="0"/>
        <v>0</v>
      </c>
      <c r="L31" s="8">
        <f t="shared" si="1"/>
        <v>0</v>
      </c>
      <c r="M31" s="8">
        <f t="shared" si="2"/>
        <v>100</v>
      </c>
    </row>
    <row r="32" spans="1:13" ht="118.5">
      <c r="A32" s="7" t="s">
        <v>59</v>
      </c>
      <c r="B32" s="16" t="s">
        <v>197</v>
      </c>
      <c r="C32" s="8">
        <v>1.9</v>
      </c>
      <c r="D32" s="8">
        <v>0.9956</v>
      </c>
      <c r="E32" s="8">
        <v>0.9956</v>
      </c>
      <c r="F32" s="8">
        <v>0.9956</v>
      </c>
      <c r="G32" s="8">
        <v>0</v>
      </c>
      <c r="H32" s="8">
        <v>0.9956</v>
      </c>
      <c r="I32" s="8">
        <v>0</v>
      </c>
      <c r="J32" s="8">
        <v>0</v>
      </c>
      <c r="K32" s="8">
        <f t="shared" si="0"/>
        <v>0</v>
      </c>
      <c r="L32" s="8">
        <f t="shared" si="1"/>
        <v>0</v>
      </c>
      <c r="M32" s="8">
        <f t="shared" si="2"/>
        <v>100</v>
      </c>
    </row>
    <row r="33" spans="1:13" ht="105">
      <c r="A33" s="7" t="s">
        <v>60</v>
      </c>
      <c r="B33" s="16" t="s">
        <v>198</v>
      </c>
      <c r="C33" s="8">
        <v>16</v>
      </c>
      <c r="D33" s="8">
        <v>12.5964</v>
      </c>
      <c r="E33" s="8">
        <v>12.5964</v>
      </c>
      <c r="F33" s="8">
        <v>12.5879</v>
      </c>
      <c r="G33" s="8">
        <v>0</v>
      </c>
      <c r="H33" s="8">
        <v>12.5879</v>
      </c>
      <c r="I33" s="8">
        <v>0</v>
      </c>
      <c r="J33" s="8">
        <v>1.78334</v>
      </c>
      <c r="K33" s="8">
        <f t="shared" si="0"/>
        <v>0.00849999999999973</v>
      </c>
      <c r="L33" s="8">
        <f t="shared" si="1"/>
        <v>0.00849999999999973</v>
      </c>
      <c r="M33" s="8">
        <f t="shared" si="2"/>
        <v>99.93252040265473</v>
      </c>
    </row>
    <row r="34" spans="1:13" ht="240" customHeight="1">
      <c r="A34" s="7" t="s">
        <v>61</v>
      </c>
      <c r="B34" s="16" t="s">
        <v>199</v>
      </c>
      <c r="C34" s="8">
        <v>10</v>
      </c>
      <c r="D34" s="8">
        <v>0.16132999999999992</v>
      </c>
      <c r="E34" s="8">
        <v>0.16132999999999992</v>
      </c>
      <c r="F34" s="8">
        <v>0.16133000000000003</v>
      </c>
      <c r="G34" s="8">
        <v>0</v>
      </c>
      <c r="H34" s="8">
        <v>0.16133000000000003</v>
      </c>
      <c r="I34" s="8">
        <v>0</v>
      </c>
      <c r="J34" s="8">
        <v>0.00035999999999999997</v>
      </c>
      <c r="K34" s="8">
        <f t="shared" si="0"/>
        <v>0</v>
      </c>
      <c r="L34" s="8">
        <f t="shared" si="1"/>
        <v>0</v>
      </c>
      <c r="M34" s="8">
        <f t="shared" si="2"/>
        <v>100.00000000000007</v>
      </c>
    </row>
    <row r="35" spans="1:13" ht="52.5">
      <c r="A35" s="7" t="s">
        <v>62</v>
      </c>
      <c r="B35" s="17" t="s">
        <v>63</v>
      </c>
      <c r="C35" s="8">
        <v>40.9</v>
      </c>
      <c r="D35" s="8">
        <v>40.9</v>
      </c>
      <c r="E35" s="8">
        <v>40.9</v>
      </c>
      <c r="F35" s="8">
        <v>40.9</v>
      </c>
      <c r="G35" s="8">
        <v>0</v>
      </c>
      <c r="H35" s="8">
        <v>40.9</v>
      </c>
      <c r="I35" s="8">
        <v>0</v>
      </c>
      <c r="J35" s="8">
        <v>0</v>
      </c>
      <c r="K35" s="8">
        <f t="shared" si="0"/>
        <v>0</v>
      </c>
      <c r="L35" s="8">
        <f t="shared" si="1"/>
        <v>0</v>
      </c>
      <c r="M35" s="8">
        <f t="shared" si="2"/>
        <v>100</v>
      </c>
    </row>
    <row r="36" spans="1:13" ht="26.25">
      <c r="A36" s="7" t="s">
        <v>64</v>
      </c>
      <c r="B36" s="17" t="s">
        <v>65</v>
      </c>
      <c r="C36" s="8">
        <v>430</v>
      </c>
      <c r="D36" s="8">
        <v>434.37268</v>
      </c>
      <c r="E36" s="8">
        <v>434.37268</v>
      </c>
      <c r="F36" s="8">
        <v>434.19422</v>
      </c>
      <c r="G36" s="8">
        <v>0</v>
      </c>
      <c r="H36" s="8">
        <v>434.19422</v>
      </c>
      <c r="I36" s="8">
        <v>0</v>
      </c>
      <c r="J36" s="8">
        <v>580.3875899999999</v>
      </c>
      <c r="K36" s="8">
        <f t="shared" si="0"/>
        <v>0.1784600000000296</v>
      </c>
      <c r="L36" s="8">
        <f t="shared" si="1"/>
        <v>0.1784600000000296</v>
      </c>
      <c r="M36" s="8">
        <f t="shared" si="2"/>
        <v>99.95891546402042</v>
      </c>
    </row>
    <row r="37" spans="1:13" ht="118.5">
      <c r="A37" s="7" t="s">
        <v>66</v>
      </c>
      <c r="B37" s="17" t="s">
        <v>200</v>
      </c>
      <c r="C37" s="8">
        <v>150</v>
      </c>
      <c r="D37" s="8">
        <v>180.92736</v>
      </c>
      <c r="E37" s="8">
        <v>180.92736</v>
      </c>
      <c r="F37" s="8">
        <v>176.30395000000001</v>
      </c>
      <c r="G37" s="8">
        <v>0</v>
      </c>
      <c r="H37" s="8">
        <v>176.30395000000001</v>
      </c>
      <c r="I37" s="8">
        <v>0</v>
      </c>
      <c r="J37" s="8">
        <v>49.21303</v>
      </c>
      <c r="K37" s="8">
        <f t="shared" si="0"/>
        <v>4.6234099999999785</v>
      </c>
      <c r="L37" s="8">
        <f t="shared" si="1"/>
        <v>4.6234099999999785</v>
      </c>
      <c r="M37" s="8">
        <f t="shared" si="2"/>
        <v>97.44460428759919</v>
      </c>
    </row>
    <row r="38" spans="1:13" ht="118.5">
      <c r="A38" s="7" t="s">
        <v>67</v>
      </c>
      <c r="B38" s="17" t="s">
        <v>200</v>
      </c>
      <c r="C38" s="8">
        <v>2.56</v>
      </c>
      <c r="D38" s="8">
        <v>3.34487</v>
      </c>
      <c r="E38" s="8">
        <v>3.34487</v>
      </c>
      <c r="F38" s="8">
        <v>3.3448700000000002</v>
      </c>
      <c r="G38" s="8">
        <v>0</v>
      </c>
      <c r="H38" s="8">
        <v>3.3448700000000002</v>
      </c>
      <c r="I38" s="8">
        <v>0</v>
      </c>
      <c r="J38" s="8">
        <v>0</v>
      </c>
      <c r="K38" s="8">
        <f aca="true" t="shared" si="3" ref="K38:K69">E38-F38</f>
        <v>0</v>
      </c>
      <c r="L38" s="8">
        <f aca="true" t="shared" si="4" ref="L38:L69">D38-F38</f>
        <v>0</v>
      </c>
      <c r="M38" s="8">
        <f aca="true" t="shared" si="5" ref="M38:M69">IF(E38=0,0,(F38/E38)*100)</f>
        <v>100.00000000000003</v>
      </c>
    </row>
    <row r="39" spans="1:13" ht="26.25">
      <c r="A39" s="7" t="s">
        <v>68</v>
      </c>
      <c r="B39" s="8" t="s">
        <v>69</v>
      </c>
      <c r="C39" s="8">
        <v>400</v>
      </c>
      <c r="D39" s="8">
        <v>445.76028</v>
      </c>
      <c r="E39" s="8">
        <v>445.76028</v>
      </c>
      <c r="F39" s="8">
        <v>445.76028</v>
      </c>
      <c r="G39" s="8">
        <v>0</v>
      </c>
      <c r="H39" s="8">
        <v>445.76028</v>
      </c>
      <c r="I39" s="8">
        <v>0</v>
      </c>
      <c r="J39" s="8">
        <v>0</v>
      </c>
      <c r="K39" s="8">
        <f t="shared" si="3"/>
        <v>0</v>
      </c>
      <c r="L39" s="8">
        <f t="shared" si="4"/>
        <v>0</v>
      </c>
      <c r="M39" s="8">
        <f t="shared" si="5"/>
        <v>100</v>
      </c>
    </row>
    <row r="40" spans="1:13" ht="26.25">
      <c r="A40" s="7" t="s">
        <v>70</v>
      </c>
      <c r="B40" s="8" t="s">
        <v>71</v>
      </c>
      <c r="C40" s="8">
        <v>8500</v>
      </c>
      <c r="D40" s="8">
        <v>7180.021</v>
      </c>
      <c r="E40" s="8">
        <v>7180.021</v>
      </c>
      <c r="F40" s="8">
        <v>7179.879059999999</v>
      </c>
      <c r="G40" s="8">
        <v>0</v>
      </c>
      <c r="H40" s="8">
        <v>7179.879059999999</v>
      </c>
      <c r="I40" s="8">
        <v>0</v>
      </c>
      <c r="J40" s="8">
        <v>0</v>
      </c>
      <c r="K40" s="8">
        <f t="shared" si="3"/>
        <v>0.1419400000004316</v>
      </c>
      <c r="L40" s="8">
        <f t="shared" si="4"/>
        <v>0.1419400000004316</v>
      </c>
      <c r="M40" s="8">
        <f t="shared" si="5"/>
        <v>99.9980231255591</v>
      </c>
    </row>
    <row r="41" spans="1:13" ht="12.75">
      <c r="A41" s="7" t="s">
        <v>72</v>
      </c>
      <c r="B41" s="8" t="s">
        <v>73</v>
      </c>
      <c r="C41" s="8">
        <v>18391.5</v>
      </c>
      <c r="D41" s="8">
        <v>19174.407440000003</v>
      </c>
      <c r="E41" s="8">
        <v>19174.407440000003</v>
      </c>
      <c r="F41" s="8">
        <v>19174.407440000003</v>
      </c>
      <c r="G41" s="8">
        <v>0</v>
      </c>
      <c r="H41" s="8">
        <v>19174.407440000003</v>
      </c>
      <c r="I41" s="8">
        <v>0</v>
      </c>
      <c r="J41" s="8">
        <v>0</v>
      </c>
      <c r="K41" s="8">
        <f t="shared" si="3"/>
        <v>0</v>
      </c>
      <c r="L41" s="8">
        <f t="shared" si="4"/>
        <v>0</v>
      </c>
      <c r="M41" s="8">
        <f t="shared" si="5"/>
        <v>100</v>
      </c>
    </row>
    <row r="42" spans="1:13" ht="26.25">
      <c r="A42" s="7" t="s">
        <v>74</v>
      </c>
      <c r="B42" s="8" t="s">
        <v>75</v>
      </c>
      <c r="C42" s="8">
        <v>2100</v>
      </c>
      <c r="D42" s="8">
        <v>1629.8633300000001</v>
      </c>
      <c r="E42" s="8">
        <v>1629.8633300000001</v>
      </c>
      <c r="F42" s="8">
        <v>1629.8633300000001</v>
      </c>
      <c r="G42" s="8">
        <v>0</v>
      </c>
      <c r="H42" s="8">
        <v>1629.8633300000001</v>
      </c>
      <c r="I42" s="8">
        <v>0</v>
      </c>
      <c r="J42" s="8">
        <v>0</v>
      </c>
      <c r="K42" s="8">
        <f t="shared" si="3"/>
        <v>0</v>
      </c>
      <c r="L42" s="8">
        <f t="shared" si="4"/>
        <v>0</v>
      </c>
      <c r="M42" s="8">
        <f t="shared" si="5"/>
        <v>100</v>
      </c>
    </row>
    <row r="43" spans="1:13" ht="26.25">
      <c r="A43" s="7" t="s">
        <v>76</v>
      </c>
      <c r="B43" s="8" t="s">
        <v>77</v>
      </c>
      <c r="C43" s="8">
        <v>4000</v>
      </c>
      <c r="D43" s="8">
        <v>3473.10358</v>
      </c>
      <c r="E43" s="8">
        <v>3473.10358</v>
      </c>
      <c r="F43" s="8">
        <v>3473.10358</v>
      </c>
      <c r="G43" s="8">
        <v>0</v>
      </c>
      <c r="H43" s="8">
        <v>3473.10358</v>
      </c>
      <c r="I43" s="8">
        <v>0</v>
      </c>
      <c r="J43" s="8">
        <v>0</v>
      </c>
      <c r="K43" s="8">
        <f t="shared" si="3"/>
        <v>0</v>
      </c>
      <c r="L43" s="8">
        <f t="shared" si="4"/>
        <v>0</v>
      </c>
      <c r="M43" s="8">
        <f t="shared" si="5"/>
        <v>100</v>
      </c>
    </row>
    <row r="44" spans="1:13" ht="26.25">
      <c r="A44" s="7" t="s">
        <v>78</v>
      </c>
      <c r="B44" s="8" t="s">
        <v>79</v>
      </c>
      <c r="C44" s="8">
        <v>550</v>
      </c>
      <c r="D44" s="8">
        <v>660.20212</v>
      </c>
      <c r="E44" s="8">
        <v>660.20212</v>
      </c>
      <c r="F44" s="8">
        <v>660.20212</v>
      </c>
      <c r="G44" s="8">
        <v>0</v>
      </c>
      <c r="H44" s="8">
        <v>660.20212</v>
      </c>
      <c r="I44" s="8">
        <v>0</v>
      </c>
      <c r="J44" s="8">
        <v>0</v>
      </c>
      <c r="K44" s="8">
        <f t="shared" si="3"/>
        <v>0</v>
      </c>
      <c r="L44" s="8">
        <f t="shared" si="4"/>
        <v>0</v>
      </c>
      <c r="M44" s="8">
        <f t="shared" si="5"/>
        <v>100</v>
      </c>
    </row>
    <row r="45" spans="1:13" ht="26.25">
      <c r="A45" s="7" t="s">
        <v>80</v>
      </c>
      <c r="B45" s="8" t="s">
        <v>81</v>
      </c>
      <c r="C45" s="8">
        <v>45</v>
      </c>
      <c r="D45" s="8">
        <v>61.53012</v>
      </c>
      <c r="E45" s="8">
        <v>61.53012</v>
      </c>
      <c r="F45" s="8">
        <v>61.530120000000004</v>
      </c>
      <c r="G45" s="8">
        <v>0</v>
      </c>
      <c r="H45" s="8">
        <v>61.530120000000004</v>
      </c>
      <c r="I45" s="8">
        <v>0</v>
      </c>
      <c r="J45" s="8">
        <v>0</v>
      </c>
      <c r="K45" s="8">
        <f t="shared" si="3"/>
        <v>0</v>
      </c>
      <c r="L45" s="8">
        <f t="shared" si="4"/>
        <v>0</v>
      </c>
      <c r="M45" s="8">
        <f t="shared" si="5"/>
        <v>100.00000000000003</v>
      </c>
    </row>
    <row r="46" spans="1:13" ht="26.25">
      <c r="A46" s="7" t="s">
        <v>82</v>
      </c>
      <c r="B46" s="8" t="s">
        <v>83</v>
      </c>
      <c r="C46" s="8">
        <v>600</v>
      </c>
      <c r="D46" s="8">
        <v>1211.6250899999998</v>
      </c>
      <c r="E46" s="8">
        <v>1211.6250899999998</v>
      </c>
      <c r="F46" s="8">
        <v>1210.86577</v>
      </c>
      <c r="G46" s="8">
        <v>0</v>
      </c>
      <c r="H46" s="8">
        <v>1210.86577</v>
      </c>
      <c r="I46" s="8">
        <v>0</v>
      </c>
      <c r="J46" s="8">
        <v>0</v>
      </c>
      <c r="K46" s="8">
        <f t="shared" si="3"/>
        <v>0.7593199999996614</v>
      </c>
      <c r="L46" s="8">
        <f t="shared" si="4"/>
        <v>0.7593199999996614</v>
      </c>
      <c r="M46" s="8">
        <f t="shared" si="5"/>
        <v>99.93733044930593</v>
      </c>
    </row>
    <row r="47" spans="1:13" ht="39">
      <c r="A47" s="7" t="s">
        <v>84</v>
      </c>
      <c r="B47" s="8" t="s">
        <v>85</v>
      </c>
      <c r="C47" s="8">
        <v>4500</v>
      </c>
      <c r="D47" s="8">
        <v>3812.49188</v>
      </c>
      <c r="E47" s="8">
        <v>3812.49188</v>
      </c>
      <c r="F47" s="8">
        <v>3765.31682</v>
      </c>
      <c r="G47" s="8">
        <v>0</v>
      </c>
      <c r="H47" s="8">
        <v>3765.31682</v>
      </c>
      <c r="I47" s="8">
        <v>0</v>
      </c>
      <c r="J47" s="8">
        <v>907.38709</v>
      </c>
      <c r="K47" s="8">
        <f t="shared" si="3"/>
        <v>47.17506000000003</v>
      </c>
      <c r="L47" s="8">
        <f t="shared" si="4"/>
        <v>47.17506000000003</v>
      </c>
      <c r="M47" s="8">
        <f t="shared" si="5"/>
        <v>98.76261874162995</v>
      </c>
    </row>
    <row r="48" spans="1:13" ht="66">
      <c r="A48" s="7" t="s">
        <v>86</v>
      </c>
      <c r="B48" s="8" t="s">
        <v>87</v>
      </c>
      <c r="C48" s="8">
        <v>20</v>
      </c>
      <c r="D48" s="8">
        <v>16.20735</v>
      </c>
      <c r="E48" s="8">
        <v>16.20735</v>
      </c>
      <c r="F48" s="8">
        <v>16.20735</v>
      </c>
      <c r="G48" s="8">
        <v>0</v>
      </c>
      <c r="H48" s="8">
        <v>16.20735</v>
      </c>
      <c r="I48" s="8">
        <v>0</v>
      </c>
      <c r="J48" s="8">
        <v>0</v>
      </c>
      <c r="K48" s="8">
        <f t="shared" si="3"/>
        <v>0</v>
      </c>
      <c r="L48" s="8">
        <f t="shared" si="4"/>
        <v>0</v>
      </c>
      <c r="M48" s="8">
        <f t="shared" si="5"/>
        <v>100</v>
      </c>
    </row>
    <row r="49" spans="1:13" ht="39">
      <c r="A49" s="7" t="s">
        <v>88</v>
      </c>
      <c r="B49" s="8" t="s">
        <v>89</v>
      </c>
      <c r="C49" s="8">
        <v>5.605</v>
      </c>
      <c r="D49" s="8">
        <v>5.87404</v>
      </c>
      <c r="E49" s="8">
        <v>5.87404</v>
      </c>
      <c r="F49" s="8">
        <v>5.87404</v>
      </c>
      <c r="G49" s="8">
        <v>0</v>
      </c>
      <c r="H49" s="8">
        <v>5.87404</v>
      </c>
      <c r="I49" s="8">
        <v>0</v>
      </c>
      <c r="J49" s="8">
        <v>0</v>
      </c>
      <c r="K49" s="8">
        <f t="shared" si="3"/>
        <v>0</v>
      </c>
      <c r="L49" s="8">
        <f t="shared" si="4"/>
        <v>0</v>
      </c>
      <c r="M49" s="8">
        <f t="shared" si="5"/>
        <v>100</v>
      </c>
    </row>
    <row r="50" spans="1:13" ht="26.25">
      <c r="A50" s="7" t="s">
        <v>90</v>
      </c>
      <c r="B50" s="8" t="s">
        <v>91</v>
      </c>
      <c r="C50" s="8">
        <v>160</v>
      </c>
      <c r="D50" s="8">
        <v>227.55145000000002</v>
      </c>
      <c r="E50" s="8">
        <v>227.55145000000002</v>
      </c>
      <c r="F50" s="8">
        <v>224.94455</v>
      </c>
      <c r="G50" s="8">
        <v>0</v>
      </c>
      <c r="H50" s="8">
        <v>224.94455</v>
      </c>
      <c r="I50" s="8">
        <v>0</v>
      </c>
      <c r="J50" s="8">
        <v>0</v>
      </c>
      <c r="K50" s="8">
        <f t="shared" si="3"/>
        <v>2.6069000000000244</v>
      </c>
      <c r="L50" s="8">
        <f t="shared" si="4"/>
        <v>2.6069000000000244</v>
      </c>
      <c r="M50" s="8">
        <f t="shared" si="5"/>
        <v>98.85436897897156</v>
      </c>
    </row>
    <row r="51" spans="1:13" ht="26.25">
      <c r="A51" s="7" t="s">
        <v>92</v>
      </c>
      <c r="B51" s="8" t="s">
        <v>93</v>
      </c>
      <c r="C51" s="8">
        <v>69.8</v>
      </c>
      <c r="D51" s="8">
        <v>69.8</v>
      </c>
      <c r="E51" s="8">
        <v>69.8</v>
      </c>
      <c r="F51" s="8">
        <v>35.662</v>
      </c>
      <c r="G51" s="8">
        <v>0</v>
      </c>
      <c r="H51" s="8">
        <v>35.662</v>
      </c>
      <c r="I51" s="8">
        <v>0</v>
      </c>
      <c r="J51" s="8">
        <v>2.415</v>
      </c>
      <c r="K51" s="8">
        <f t="shared" si="3"/>
        <v>34.138</v>
      </c>
      <c r="L51" s="8">
        <f t="shared" si="4"/>
        <v>34.138</v>
      </c>
      <c r="M51" s="8">
        <f t="shared" si="5"/>
        <v>51.09169054441261</v>
      </c>
    </row>
    <row r="52" spans="1:13" ht="26.25">
      <c r="A52" s="7" t="s">
        <v>94</v>
      </c>
      <c r="B52" s="8" t="s">
        <v>95</v>
      </c>
      <c r="C52" s="8">
        <v>620.9</v>
      </c>
      <c r="D52" s="8">
        <v>905.5014899999999</v>
      </c>
      <c r="E52" s="8">
        <v>905.5014899999999</v>
      </c>
      <c r="F52" s="8">
        <v>824.1654400000001</v>
      </c>
      <c r="G52" s="8">
        <v>0</v>
      </c>
      <c r="H52" s="8">
        <v>824.1654400000001</v>
      </c>
      <c r="I52" s="8">
        <v>0</v>
      </c>
      <c r="J52" s="8">
        <v>2.1309400000000003</v>
      </c>
      <c r="K52" s="8">
        <f t="shared" si="3"/>
        <v>81.33604999999977</v>
      </c>
      <c r="L52" s="8">
        <f t="shared" si="4"/>
        <v>81.33604999999977</v>
      </c>
      <c r="M52" s="8">
        <f t="shared" si="5"/>
        <v>91.01756861824714</v>
      </c>
    </row>
    <row r="53" spans="1:13" ht="39">
      <c r="A53" s="7" t="s">
        <v>96</v>
      </c>
      <c r="B53" s="8" t="s">
        <v>97</v>
      </c>
      <c r="C53" s="8">
        <v>15</v>
      </c>
      <c r="D53" s="8">
        <v>15</v>
      </c>
      <c r="E53" s="8">
        <v>15</v>
      </c>
      <c r="F53" s="8">
        <v>5.79712</v>
      </c>
      <c r="G53" s="8">
        <v>0</v>
      </c>
      <c r="H53" s="8">
        <v>5.79712</v>
      </c>
      <c r="I53" s="8">
        <v>0</v>
      </c>
      <c r="J53" s="8">
        <v>4.7088</v>
      </c>
      <c r="K53" s="8">
        <f t="shared" si="3"/>
        <v>9.20288</v>
      </c>
      <c r="L53" s="8">
        <f t="shared" si="4"/>
        <v>9.20288</v>
      </c>
      <c r="M53" s="8">
        <f t="shared" si="5"/>
        <v>38.647466666666666</v>
      </c>
    </row>
    <row r="54" spans="1:13" ht="39">
      <c r="A54" s="7" t="s">
        <v>98</v>
      </c>
      <c r="B54" s="8" t="s">
        <v>99</v>
      </c>
      <c r="C54" s="8">
        <v>15</v>
      </c>
      <c r="D54" s="8">
        <v>15</v>
      </c>
      <c r="E54" s="8">
        <v>15</v>
      </c>
      <c r="F54" s="8">
        <v>13.35</v>
      </c>
      <c r="G54" s="8">
        <v>0</v>
      </c>
      <c r="H54" s="8">
        <v>13.35</v>
      </c>
      <c r="I54" s="8">
        <v>0</v>
      </c>
      <c r="J54" s="8">
        <v>0.54</v>
      </c>
      <c r="K54" s="8">
        <f t="shared" si="3"/>
        <v>1.6500000000000004</v>
      </c>
      <c r="L54" s="8">
        <f t="shared" si="4"/>
        <v>1.6500000000000004</v>
      </c>
      <c r="M54" s="8">
        <f t="shared" si="5"/>
        <v>89</v>
      </c>
    </row>
    <row r="55" spans="1:13" ht="92.25">
      <c r="A55" s="7" t="s">
        <v>100</v>
      </c>
      <c r="B55" s="8" t="s">
        <v>101</v>
      </c>
      <c r="C55" s="8">
        <v>50</v>
      </c>
      <c r="D55" s="8">
        <v>50.442</v>
      </c>
      <c r="E55" s="8">
        <v>50.442</v>
      </c>
      <c r="F55" s="8">
        <v>0</v>
      </c>
      <c r="G55" s="8">
        <v>0</v>
      </c>
      <c r="H55" s="8">
        <v>0</v>
      </c>
      <c r="I55" s="8">
        <v>0</v>
      </c>
      <c r="J55" s="8">
        <v>50.442</v>
      </c>
      <c r="K55" s="8">
        <f t="shared" si="3"/>
        <v>50.442</v>
      </c>
      <c r="L55" s="8">
        <f t="shared" si="4"/>
        <v>50.442</v>
      </c>
      <c r="M55" s="8">
        <f t="shared" si="5"/>
        <v>0</v>
      </c>
    </row>
    <row r="56" spans="1:13" ht="39">
      <c r="A56" s="7" t="s">
        <v>102</v>
      </c>
      <c r="B56" s="8" t="s">
        <v>103</v>
      </c>
      <c r="C56" s="8">
        <v>1308.1</v>
      </c>
      <c r="D56" s="8">
        <v>3066.16925</v>
      </c>
      <c r="E56" s="8">
        <v>3066.16925</v>
      </c>
      <c r="F56" s="8">
        <v>2979.9733500000007</v>
      </c>
      <c r="G56" s="8">
        <v>0</v>
      </c>
      <c r="H56" s="8">
        <v>2979.9733500000007</v>
      </c>
      <c r="I56" s="8">
        <v>0</v>
      </c>
      <c r="J56" s="8">
        <v>6.48945</v>
      </c>
      <c r="K56" s="8">
        <f t="shared" si="3"/>
        <v>86.19589999999926</v>
      </c>
      <c r="L56" s="8">
        <f t="shared" si="4"/>
        <v>86.19589999999926</v>
      </c>
      <c r="M56" s="8">
        <f t="shared" si="5"/>
        <v>97.18880815206143</v>
      </c>
    </row>
    <row r="57" spans="1:13" ht="92.25">
      <c r="A57" s="7" t="s">
        <v>104</v>
      </c>
      <c r="B57" s="8" t="s">
        <v>105</v>
      </c>
      <c r="C57" s="8">
        <v>321</v>
      </c>
      <c r="D57" s="8">
        <v>421</v>
      </c>
      <c r="E57" s="8">
        <v>421</v>
      </c>
      <c r="F57" s="8">
        <v>419.19057000000004</v>
      </c>
      <c r="G57" s="8">
        <v>0</v>
      </c>
      <c r="H57" s="8">
        <v>419.19057000000004</v>
      </c>
      <c r="I57" s="8">
        <v>0</v>
      </c>
      <c r="J57" s="8">
        <v>0</v>
      </c>
      <c r="K57" s="8">
        <f t="shared" si="3"/>
        <v>1.8094299999999635</v>
      </c>
      <c r="L57" s="8">
        <f t="shared" si="4"/>
        <v>1.8094299999999635</v>
      </c>
      <c r="M57" s="8">
        <f t="shared" si="5"/>
        <v>99.57020665083137</v>
      </c>
    </row>
    <row r="58" spans="1:13" ht="52.5">
      <c r="A58" s="7" t="s">
        <v>106</v>
      </c>
      <c r="B58" s="8" t="s">
        <v>107</v>
      </c>
      <c r="C58" s="8">
        <v>617.1</v>
      </c>
      <c r="D58" s="8">
        <v>1154.60409</v>
      </c>
      <c r="E58" s="8">
        <v>1154.60409</v>
      </c>
      <c r="F58" s="8">
        <v>1014.99238</v>
      </c>
      <c r="G58" s="8">
        <v>0</v>
      </c>
      <c r="H58" s="8">
        <v>1014.99238</v>
      </c>
      <c r="I58" s="8">
        <v>0</v>
      </c>
      <c r="J58" s="8">
        <v>14.382420000000002</v>
      </c>
      <c r="K58" s="8">
        <f t="shared" si="3"/>
        <v>139.61171000000002</v>
      </c>
      <c r="L58" s="8">
        <f t="shared" si="4"/>
        <v>139.61171000000002</v>
      </c>
      <c r="M58" s="8">
        <f t="shared" si="5"/>
        <v>87.9082612638242</v>
      </c>
    </row>
    <row r="59" spans="1:13" ht="111" customHeight="1">
      <c r="A59" s="7" t="s">
        <v>108</v>
      </c>
      <c r="B59" s="8" t="s">
        <v>109</v>
      </c>
      <c r="C59" s="8">
        <v>145</v>
      </c>
      <c r="D59" s="8">
        <v>155</v>
      </c>
      <c r="E59" s="8">
        <v>155</v>
      </c>
      <c r="F59" s="8">
        <v>152.51837999999998</v>
      </c>
      <c r="G59" s="8">
        <v>0</v>
      </c>
      <c r="H59" s="8">
        <v>152.51837999999998</v>
      </c>
      <c r="I59" s="8">
        <v>0</v>
      </c>
      <c r="J59" s="8">
        <v>0.86803</v>
      </c>
      <c r="K59" s="8">
        <f t="shared" si="3"/>
        <v>2.481620000000021</v>
      </c>
      <c r="L59" s="8">
        <f t="shared" si="4"/>
        <v>2.481620000000021</v>
      </c>
      <c r="M59" s="8">
        <f t="shared" si="5"/>
        <v>98.39895483870966</v>
      </c>
    </row>
    <row r="60" spans="1:13" ht="39">
      <c r="A60" s="7" t="s">
        <v>110</v>
      </c>
      <c r="B60" s="8" t="s">
        <v>111</v>
      </c>
      <c r="C60" s="8">
        <v>28</v>
      </c>
      <c r="D60" s="8">
        <v>28</v>
      </c>
      <c r="E60" s="8">
        <v>28</v>
      </c>
      <c r="F60" s="8">
        <v>19.939619999999998</v>
      </c>
      <c r="G60" s="8">
        <v>0</v>
      </c>
      <c r="H60" s="8">
        <v>19.939619999999998</v>
      </c>
      <c r="I60" s="8">
        <v>0</v>
      </c>
      <c r="J60" s="8">
        <v>0</v>
      </c>
      <c r="K60" s="8">
        <f t="shared" si="3"/>
        <v>8.060380000000002</v>
      </c>
      <c r="L60" s="8">
        <f t="shared" si="4"/>
        <v>8.060380000000002</v>
      </c>
      <c r="M60" s="8">
        <f t="shared" si="5"/>
        <v>71.21292857142856</v>
      </c>
    </row>
    <row r="61" spans="1:13" ht="39">
      <c r="A61" s="7" t="s">
        <v>112</v>
      </c>
      <c r="B61" s="8" t="s">
        <v>113</v>
      </c>
      <c r="C61" s="8">
        <v>6365</v>
      </c>
      <c r="D61" s="8">
        <v>6566.3870400000005</v>
      </c>
      <c r="E61" s="8">
        <v>6566.3870400000005</v>
      </c>
      <c r="F61" s="8">
        <v>6566.280230000001</v>
      </c>
      <c r="G61" s="8">
        <v>0</v>
      </c>
      <c r="H61" s="8">
        <v>6566.280230000001</v>
      </c>
      <c r="I61" s="8">
        <v>0</v>
      </c>
      <c r="J61" s="8">
        <v>0</v>
      </c>
      <c r="K61" s="8">
        <f t="shared" si="3"/>
        <v>0.10680999999931373</v>
      </c>
      <c r="L61" s="8">
        <f t="shared" si="4"/>
        <v>0.10680999999931373</v>
      </c>
      <c r="M61" s="8">
        <f t="shared" si="5"/>
        <v>99.99837338251083</v>
      </c>
    </row>
    <row r="62" spans="1:13" ht="26.25">
      <c r="A62" s="5" t="s">
        <v>114</v>
      </c>
      <c r="B62" s="6" t="s">
        <v>115</v>
      </c>
      <c r="C62" s="6">
        <v>5870</v>
      </c>
      <c r="D62" s="6">
        <v>5807.782</v>
      </c>
      <c r="E62" s="6">
        <v>5807.782</v>
      </c>
      <c r="F62" s="6">
        <v>4648.3294</v>
      </c>
      <c r="G62" s="6">
        <v>0</v>
      </c>
      <c r="H62" s="6">
        <v>4648.3294</v>
      </c>
      <c r="I62" s="6">
        <v>0</v>
      </c>
      <c r="J62" s="6">
        <v>934.41026</v>
      </c>
      <c r="K62" s="6">
        <f t="shared" si="3"/>
        <v>1159.4526000000005</v>
      </c>
      <c r="L62" s="6">
        <f t="shared" si="4"/>
        <v>1159.4526000000005</v>
      </c>
      <c r="M62" s="6">
        <f t="shared" si="5"/>
        <v>80.03622381143093</v>
      </c>
    </row>
    <row r="63" spans="1:13" ht="52.5">
      <c r="A63" s="7" t="s">
        <v>116</v>
      </c>
      <c r="B63" s="8" t="s">
        <v>117</v>
      </c>
      <c r="C63" s="8">
        <v>70</v>
      </c>
      <c r="D63" s="8">
        <v>155.5</v>
      </c>
      <c r="E63" s="8">
        <v>155.5</v>
      </c>
      <c r="F63" s="8">
        <v>133.43545</v>
      </c>
      <c r="G63" s="8">
        <v>0</v>
      </c>
      <c r="H63" s="8">
        <v>133.43545</v>
      </c>
      <c r="I63" s="8">
        <v>0</v>
      </c>
      <c r="J63" s="8">
        <v>0</v>
      </c>
      <c r="K63" s="8">
        <f t="shared" si="3"/>
        <v>22.064549999999997</v>
      </c>
      <c r="L63" s="8">
        <f t="shared" si="4"/>
        <v>22.064549999999997</v>
      </c>
      <c r="M63" s="8">
        <f t="shared" si="5"/>
        <v>85.81057877813505</v>
      </c>
    </row>
    <row r="64" spans="1:13" ht="12.75">
      <c r="A64" s="7" t="s">
        <v>118</v>
      </c>
      <c r="B64" s="8" t="s">
        <v>119</v>
      </c>
      <c r="C64" s="8">
        <v>5800</v>
      </c>
      <c r="D64" s="8">
        <v>5652.282</v>
      </c>
      <c r="E64" s="8">
        <v>5652.282</v>
      </c>
      <c r="F64" s="8">
        <v>4514.89395</v>
      </c>
      <c r="G64" s="8">
        <v>0</v>
      </c>
      <c r="H64" s="8">
        <v>4514.89395</v>
      </c>
      <c r="I64" s="8">
        <v>0</v>
      </c>
      <c r="J64" s="8">
        <v>934.41026</v>
      </c>
      <c r="K64" s="8">
        <f t="shared" si="3"/>
        <v>1137.3880500000005</v>
      </c>
      <c r="L64" s="8">
        <f t="shared" si="4"/>
        <v>1137.3880500000005</v>
      </c>
      <c r="M64" s="8">
        <f t="shared" si="5"/>
        <v>79.87736546053435</v>
      </c>
    </row>
    <row r="65" spans="1:13" ht="12.75">
      <c r="A65" s="5" t="s">
        <v>120</v>
      </c>
      <c r="B65" s="6" t="s">
        <v>121</v>
      </c>
      <c r="C65" s="6">
        <v>6137.3</v>
      </c>
      <c r="D65" s="6">
        <v>9893.626330000001</v>
      </c>
      <c r="E65" s="6">
        <v>9893.626330000001</v>
      </c>
      <c r="F65" s="6">
        <v>9031.551879999999</v>
      </c>
      <c r="G65" s="6">
        <v>0</v>
      </c>
      <c r="H65" s="6">
        <v>9031.551879999999</v>
      </c>
      <c r="I65" s="6">
        <v>0</v>
      </c>
      <c r="J65" s="6">
        <v>129.92005000000003</v>
      </c>
      <c r="K65" s="6">
        <f t="shared" si="3"/>
        <v>862.0744500000019</v>
      </c>
      <c r="L65" s="6">
        <f t="shared" si="4"/>
        <v>862.0744500000019</v>
      </c>
      <c r="M65" s="6">
        <f t="shared" si="5"/>
        <v>91.28656752088997</v>
      </c>
    </row>
    <row r="66" spans="1:13" ht="39">
      <c r="A66" s="7" t="s">
        <v>122</v>
      </c>
      <c r="B66" s="8" t="s">
        <v>123</v>
      </c>
      <c r="C66" s="8">
        <v>50</v>
      </c>
      <c r="D66" s="8">
        <v>88.08</v>
      </c>
      <c r="E66" s="8">
        <v>88.08</v>
      </c>
      <c r="F66" s="8">
        <v>59.02114</v>
      </c>
      <c r="G66" s="8">
        <v>0</v>
      </c>
      <c r="H66" s="8">
        <v>59.02114</v>
      </c>
      <c r="I66" s="8">
        <v>0</v>
      </c>
      <c r="J66" s="8">
        <v>20.45732</v>
      </c>
      <c r="K66" s="8">
        <f t="shared" si="3"/>
        <v>29.058859999999996</v>
      </c>
      <c r="L66" s="8">
        <f t="shared" si="4"/>
        <v>29.058859999999996</v>
      </c>
      <c r="M66" s="8">
        <f t="shared" si="5"/>
        <v>67.00856039963669</v>
      </c>
    </row>
    <row r="67" spans="1:13" ht="12.75">
      <c r="A67" s="7" t="s">
        <v>124</v>
      </c>
      <c r="B67" s="8" t="s">
        <v>125</v>
      </c>
      <c r="C67" s="8">
        <v>855</v>
      </c>
      <c r="D67" s="8">
        <v>1563.45675</v>
      </c>
      <c r="E67" s="8">
        <v>1563.45675</v>
      </c>
      <c r="F67" s="8">
        <v>1375.46644</v>
      </c>
      <c r="G67" s="8">
        <v>0</v>
      </c>
      <c r="H67" s="8">
        <v>1375.46644</v>
      </c>
      <c r="I67" s="8">
        <v>0</v>
      </c>
      <c r="J67" s="8">
        <v>7.458240000000001</v>
      </c>
      <c r="K67" s="8">
        <f t="shared" si="3"/>
        <v>187.99031000000014</v>
      </c>
      <c r="L67" s="8">
        <f t="shared" si="4"/>
        <v>187.99031000000014</v>
      </c>
      <c r="M67" s="8">
        <f t="shared" si="5"/>
        <v>87.97598270626928</v>
      </c>
    </row>
    <row r="68" spans="1:13" ht="12.75">
      <c r="A68" s="7" t="s">
        <v>126</v>
      </c>
      <c r="B68" s="8" t="s">
        <v>127</v>
      </c>
      <c r="C68" s="8">
        <v>702.3</v>
      </c>
      <c r="D68" s="8">
        <v>1030.3144699999998</v>
      </c>
      <c r="E68" s="8">
        <v>1030.3144699999998</v>
      </c>
      <c r="F68" s="8">
        <v>852.4184200000001</v>
      </c>
      <c r="G68" s="8">
        <v>0</v>
      </c>
      <c r="H68" s="8">
        <v>852.4184200000001</v>
      </c>
      <c r="I68" s="8">
        <v>0</v>
      </c>
      <c r="J68" s="8">
        <v>33.523360000000004</v>
      </c>
      <c r="K68" s="8">
        <f t="shared" si="3"/>
        <v>177.89604999999972</v>
      </c>
      <c r="L68" s="8">
        <f t="shared" si="4"/>
        <v>177.89604999999972</v>
      </c>
      <c r="M68" s="8">
        <f t="shared" si="5"/>
        <v>82.73381038703653</v>
      </c>
    </row>
    <row r="69" spans="1:13" ht="39">
      <c r="A69" s="7" t="s">
        <v>128</v>
      </c>
      <c r="B69" s="8" t="s">
        <v>129</v>
      </c>
      <c r="C69" s="8">
        <v>1700</v>
      </c>
      <c r="D69" s="8">
        <v>2163.17511</v>
      </c>
      <c r="E69" s="8">
        <v>2163.17511</v>
      </c>
      <c r="F69" s="8">
        <v>1949.0915300000004</v>
      </c>
      <c r="G69" s="8">
        <v>0</v>
      </c>
      <c r="H69" s="8">
        <v>1949.0915300000004</v>
      </c>
      <c r="I69" s="8">
        <v>0</v>
      </c>
      <c r="J69" s="8">
        <v>68.15545</v>
      </c>
      <c r="K69" s="8">
        <f t="shared" si="3"/>
        <v>214.08357999999976</v>
      </c>
      <c r="L69" s="8">
        <f t="shared" si="4"/>
        <v>214.08357999999976</v>
      </c>
      <c r="M69" s="8">
        <f t="shared" si="5"/>
        <v>90.103270927521</v>
      </c>
    </row>
    <row r="70" spans="1:13" ht="26.25">
      <c r="A70" s="7" t="s">
        <v>130</v>
      </c>
      <c r="B70" s="8" t="s">
        <v>131</v>
      </c>
      <c r="C70" s="8">
        <v>2830</v>
      </c>
      <c r="D70" s="8">
        <v>5048.6</v>
      </c>
      <c r="E70" s="8">
        <v>5048.6</v>
      </c>
      <c r="F70" s="8">
        <v>4795.55435</v>
      </c>
      <c r="G70" s="8">
        <v>0</v>
      </c>
      <c r="H70" s="8">
        <v>4795.55435</v>
      </c>
      <c r="I70" s="8">
        <v>0</v>
      </c>
      <c r="J70" s="8">
        <v>0.32567999999999997</v>
      </c>
      <c r="K70" s="8">
        <f aca="true" t="shared" si="6" ref="K70:K88">E70-F70</f>
        <v>253.04565000000002</v>
      </c>
      <c r="L70" s="8">
        <f aca="true" t="shared" si="7" ref="L70:L88">D70-F70</f>
        <v>253.04565000000002</v>
      </c>
      <c r="M70" s="8">
        <f aca="true" t="shared" si="8" ref="M70:M88">IF(E70=0,0,(F70/E70)*100)</f>
        <v>94.987805530246</v>
      </c>
    </row>
    <row r="71" spans="1:13" ht="12.75">
      <c r="A71" s="5" t="s">
        <v>132</v>
      </c>
      <c r="B71" s="6" t="s">
        <v>133</v>
      </c>
      <c r="C71" s="6">
        <v>260</v>
      </c>
      <c r="D71" s="6">
        <v>260</v>
      </c>
      <c r="E71" s="6">
        <v>260</v>
      </c>
      <c r="F71" s="6">
        <v>260</v>
      </c>
      <c r="G71" s="6">
        <v>0</v>
      </c>
      <c r="H71" s="6">
        <v>260</v>
      </c>
      <c r="I71" s="6">
        <v>0</v>
      </c>
      <c r="J71" s="6">
        <v>0</v>
      </c>
      <c r="K71" s="6">
        <f t="shared" si="6"/>
        <v>0</v>
      </c>
      <c r="L71" s="6">
        <f t="shared" si="7"/>
        <v>0</v>
      </c>
      <c r="M71" s="6">
        <f t="shared" si="8"/>
        <v>100</v>
      </c>
    </row>
    <row r="72" spans="1:13" ht="12.75">
      <c r="A72" s="7" t="s">
        <v>134</v>
      </c>
      <c r="B72" s="8" t="s">
        <v>135</v>
      </c>
      <c r="C72" s="8">
        <v>260</v>
      </c>
      <c r="D72" s="8">
        <v>260</v>
      </c>
      <c r="E72" s="8">
        <v>260</v>
      </c>
      <c r="F72" s="8">
        <v>260</v>
      </c>
      <c r="G72" s="8">
        <v>0</v>
      </c>
      <c r="H72" s="8">
        <v>260</v>
      </c>
      <c r="I72" s="8">
        <v>0</v>
      </c>
      <c r="J72" s="8">
        <v>0</v>
      </c>
      <c r="K72" s="8">
        <f t="shared" si="6"/>
        <v>0</v>
      </c>
      <c r="L72" s="8">
        <f t="shared" si="7"/>
        <v>0</v>
      </c>
      <c r="M72" s="8">
        <f t="shared" si="8"/>
        <v>100</v>
      </c>
    </row>
    <row r="73" spans="1:13" ht="12.75">
      <c r="A73" s="5" t="s">
        <v>136</v>
      </c>
      <c r="B73" s="6" t="s">
        <v>137</v>
      </c>
      <c r="C73" s="6">
        <v>905.3</v>
      </c>
      <c r="D73" s="6">
        <v>1476.8</v>
      </c>
      <c r="E73" s="6">
        <v>1476.8</v>
      </c>
      <c r="F73" s="6">
        <v>1194.52558</v>
      </c>
      <c r="G73" s="6">
        <v>0</v>
      </c>
      <c r="H73" s="6">
        <v>1194.52558</v>
      </c>
      <c r="I73" s="6">
        <v>0</v>
      </c>
      <c r="J73" s="6">
        <v>196.33057</v>
      </c>
      <c r="K73" s="6">
        <f t="shared" si="6"/>
        <v>282.27441999999996</v>
      </c>
      <c r="L73" s="6">
        <f t="shared" si="7"/>
        <v>282.27441999999996</v>
      </c>
      <c r="M73" s="6">
        <f t="shared" si="8"/>
        <v>80.88607665222102</v>
      </c>
    </row>
    <row r="74" spans="1:13" ht="26.25">
      <c r="A74" s="7" t="s">
        <v>138</v>
      </c>
      <c r="B74" s="8" t="s">
        <v>139</v>
      </c>
      <c r="C74" s="8">
        <v>25</v>
      </c>
      <c r="D74" s="8">
        <v>25</v>
      </c>
      <c r="E74" s="8">
        <v>25</v>
      </c>
      <c r="F74" s="8">
        <v>18.02165</v>
      </c>
      <c r="G74" s="8">
        <v>0</v>
      </c>
      <c r="H74" s="8">
        <v>18.02165</v>
      </c>
      <c r="I74" s="8">
        <v>0</v>
      </c>
      <c r="J74" s="8">
        <v>5.6136</v>
      </c>
      <c r="K74" s="8">
        <f t="shared" si="6"/>
        <v>6.978349999999999</v>
      </c>
      <c r="L74" s="8">
        <f t="shared" si="7"/>
        <v>6.978349999999999</v>
      </c>
      <c r="M74" s="8">
        <f t="shared" si="8"/>
        <v>72.0866</v>
      </c>
    </row>
    <row r="75" spans="1:13" ht="39">
      <c r="A75" s="7" t="s">
        <v>140</v>
      </c>
      <c r="B75" s="8" t="s">
        <v>141</v>
      </c>
      <c r="C75" s="8">
        <v>860.3</v>
      </c>
      <c r="D75" s="8">
        <v>1431.8</v>
      </c>
      <c r="E75" s="8">
        <v>1431.8</v>
      </c>
      <c r="F75" s="8">
        <v>1159.0119200000001</v>
      </c>
      <c r="G75" s="8">
        <v>0</v>
      </c>
      <c r="H75" s="8">
        <v>1159.0119200000001</v>
      </c>
      <c r="I75" s="8">
        <v>0</v>
      </c>
      <c r="J75" s="8">
        <v>190.71697000000003</v>
      </c>
      <c r="K75" s="8">
        <f t="shared" si="6"/>
        <v>272.7880799999998</v>
      </c>
      <c r="L75" s="8">
        <f t="shared" si="7"/>
        <v>272.7880799999998</v>
      </c>
      <c r="M75" s="8">
        <f t="shared" si="8"/>
        <v>80.94789216371004</v>
      </c>
    </row>
    <row r="76" spans="1:13" ht="78.75">
      <c r="A76" s="7" t="s">
        <v>142</v>
      </c>
      <c r="B76" s="8" t="s">
        <v>143</v>
      </c>
      <c r="C76" s="8">
        <v>20</v>
      </c>
      <c r="D76" s="8">
        <v>20</v>
      </c>
      <c r="E76" s="8">
        <v>20</v>
      </c>
      <c r="F76" s="8">
        <v>17.49201</v>
      </c>
      <c r="G76" s="8">
        <v>0</v>
      </c>
      <c r="H76" s="8">
        <v>17.49201</v>
      </c>
      <c r="I76" s="8">
        <v>0</v>
      </c>
      <c r="J76" s="8">
        <v>0</v>
      </c>
      <c r="K76" s="8">
        <f t="shared" si="6"/>
        <v>2.5079899999999995</v>
      </c>
      <c r="L76" s="8">
        <f t="shared" si="7"/>
        <v>2.5079899999999995</v>
      </c>
      <c r="M76" s="8">
        <f t="shared" si="8"/>
        <v>87.46005</v>
      </c>
    </row>
    <row r="77" spans="1:13" ht="12.75">
      <c r="A77" s="5" t="s">
        <v>144</v>
      </c>
      <c r="B77" s="6" t="s">
        <v>145</v>
      </c>
      <c r="C77" s="6">
        <v>1000</v>
      </c>
      <c r="D77" s="6">
        <v>947.664</v>
      </c>
      <c r="E77" s="6">
        <v>947.664</v>
      </c>
      <c r="F77" s="6">
        <v>668.47533</v>
      </c>
      <c r="G77" s="6">
        <v>0</v>
      </c>
      <c r="H77" s="6">
        <v>668.47533</v>
      </c>
      <c r="I77" s="6">
        <v>0</v>
      </c>
      <c r="J77" s="6">
        <v>209.39</v>
      </c>
      <c r="K77" s="6">
        <f t="shared" si="6"/>
        <v>279.18867</v>
      </c>
      <c r="L77" s="6">
        <f t="shared" si="7"/>
        <v>279.18867</v>
      </c>
      <c r="M77" s="6">
        <f t="shared" si="8"/>
        <v>70.53927657904067</v>
      </c>
    </row>
    <row r="78" spans="1:13" ht="26.25">
      <c r="A78" s="7" t="s">
        <v>146</v>
      </c>
      <c r="B78" s="8" t="s">
        <v>147</v>
      </c>
      <c r="C78" s="8">
        <v>1000</v>
      </c>
      <c r="D78" s="8">
        <v>947.664</v>
      </c>
      <c r="E78" s="8">
        <v>947.664</v>
      </c>
      <c r="F78" s="8">
        <v>668.47533</v>
      </c>
      <c r="G78" s="8">
        <v>0</v>
      </c>
      <c r="H78" s="8">
        <v>668.47533</v>
      </c>
      <c r="I78" s="8">
        <v>0</v>
      </c>
      <c r="J78" s="8">
        <v>209.39</v>
      </c>
      <c r="K78" s="8">
        <f t="shared" si="6"/>
        <v>279.18867</v>
      </c>
      <c r="L78" s="8">
        <f t="shared" si="7"/>
        <v>279.18867</v>
      </c>
      <c r="M78" s="8">
        <f t="shared" si="8"/>
        <v>70.53927657904067</v>
      </c>
    </row>
    <row r="79" spans="1:13" ht="47.25" customHeight="1">
      <c r="A79" s="5" t="s">
        <v>148</v>
      </c>
      <c r="B79" s="6" t="s">
        <v>149</v>
      </c>
      <c r="C79" s="6">
        <v>2100</v>
      </c>
      <c r="D79" s="6">
        <v>2052.19069</v>
      </c>
      <c r="E79" s="6">
        <v>2052.19069</v>
      </c>
      <c r="F79" s="6">
        <v>1835.37093</v>
      </c>
      <c r="G79" s="6">
        <v>0</v>
      </c>
      <c r="H79" s="6">
        <v>1835.37093</v>
      </c>
      <c r="I79" s="6">
        <v>0</v>
      </c>
      <c r="J79" s="6">
        <v>216.81976</v>
      </c>
      <c r="K79" s="6">
        <f t="shared" si="6"/>
        <v>216.81975999999986</v>
      </c>
      <c r="L79" s="6">
        <f t="shared" si="7"/>
        <v>216.81975999999986</v>
      </c>
      <c r="M79" s="6">
        <f t="shared" si="8"/>
        <v>89.43471671241234</v>
      </c>
    </row>
    <row r="80" spans="1:13" ht="52.5">
      <c r="A80" s="7" t="s">
        <v>150</v>
      </c>
      <c r="B80" s="8" t="s">
        <v>151</v>
      </c>
      <c r="C80" s="8">
        <v>1400</v>
      </c>
      <c r="D80" s="8">
        <v>1353.8616399999999</v>
      </c>
      <c r="E80" s="8">
        <v>1353.8616399999999</v>
      </c>
      <c r="F80" s="8">
        <v>1137.04188</v>
      </c>
      <c r="G80" s="8">
        <v>0</v>
      </c>
      <c r="H80" s="8">
        <v>1137.04188</v>
      </c>
      <c r="I80" s="8">
        <v>0</v>
      </c>
      <c r="J80" s="8">
        <v>216.81976</v>
      </c>
      <c r="K80" s="8">
        <f t="shared" si="6"/>
        <v>216.81975999999986</v>
      </c>
      <c r="L80" s="8">
        <f t="shared" si="7"/>
        <v>216.81975999999986</v>
      </c>
      <c r="M80" s="8">
        <f t="shared" si="8"/>
        <v>83.9850872796721</v>
      </c>
    </row>
    <row r="81" spans="1:13" ht="52.5">
      <c r="A81" s="7" t="s">
        <v>152</v>
      </c>
      <c r="B81" s="8" t="s">
        <v>153</v>
      </c>
      <c r="C81" s="8">
        <v>700</v>
      </c>
      <c r="D81" s="8">
        <v>698.32905</v>
      </c>
      <c r="E81" s="8">
        <v>698.32905</v>
      </c>
      <c r="F81" s="8">
        <v>698.32905</v>
      </c>
      <c r="G81" s="8">
        <v>0</v>
      </c>
      <c r="H81" s="8">
        <v>698.32905</v>
      </c>
      <c r="I81" s="8">
        <v>0</v>
      </c>
      <c r="J81" s="8">
        <v>0</v>
      </c>
      <c r="K81" s="8">
        <f t="shared" si="6"/>
        <v>0</v>
      </c>
      <c r="L81" s="8">
        <f t="shared" si="7"/>
        <v>0</v>
      </c>
      <c r="M81" s="8">
        <f t="shared" si="8"/>
        <v>100</v>
      </c>
    </row>
    <row r="82" spans="1:13" ht="39">
      <c r="A82" s="5" t="s">
        <v>154</v>
      </c>
      <c r="B82" s="6" t="s">
        <v>155</v>
      </c>
      <c r="C82" s="6">
        <v>10</v>
      </c>
      <c r="D82" s="6">
        <v>5</v>
      </c>
      <c r="E82" s="6">
        <v>5</v>
      </c>
      <c r="F82" s="6">
        <v>4.99697</v>
      </c>
      <c r="G82" s="6">
        <v>0</v>
      </c>
      <c r="H82" s="6">
        <v>4.99697</v>
      </c>
      <c r="I82" s="6">
        <v>0</v>
      </c>
      <c r="J82" s="6">
        <v>0</v>
      </c>
      <c r="K82" s="6">
        <f t="shared" si="6"/>
        <v>0.003029999999999866</v>
      </c>
      <c r="L82" s="6">
        <f t="shared" si="7"/>
        <v>0.003029999999999866</v>
      </c>
      <c r="M82" s="6">
        <f t="shared" si="8"/>
        <v>99.9394</v>
      </c>
    </row>
    <row r="83" spans="1:13" ht="52.5">
      <c r="A83" s="7" t="s">
        <v>156</v>
      </c>
      <c r="B83" s="8" t="s">
        <v>157</v>
      </c>
      <c r="C83" s="8">
        <v>5</v>
      </c>
      <c r="D83" s="8">
        <v>0</v>
      </c>
      <c r="E83" s="8">
        <v>0</v>
      </c>
      <c r="F83" s="8">
        <v>0</v>
      </c>
      <c r="G83" s="8">
        <v>0</v>
      </c>
      <c r="H83" s="8">
        <v>0</v>
      </c>
      <c r="I83" s="8">
        <v>0</v>
      </c>
      <c r="J83" s="8">
        <v>0</v>
      </c>
      <c r="K83" s="8">
        <f t="shared" si="6"/>
        <v>0</v>
      </c>
      <c r="L83" s="8">
        <f t="shared" si="7"/>
        <v>0</v>
      </c>
      <c r="M83" s="8">
        <f t="shared" si="8"/>
        <v>0</v>
      </c>
    </row>
    <row r="84" spans="1:13" ht="26.25">
      <c r="A84" s="7" t="s">
        <v>158</v>
      </c>
      <c r="B84" s="8" t="s">
        <v>159</v>
      </c>
      <c r="C84" s="8">
        <v>5</v>
      </c>
      <c r="D84" s="8">
        <v>5</v>
      </c>
      <c r="E84" s="8">
        <v>5</v>
      </c>
      <c r="F84" s="8">
        <v>4.99697</v>
      </c>
      <c r="G84" s="8">
        <v>0</v>
      </c>
      <c r="H84" s="8">
        <v>4.99697</v>
      </c>
      <c r="I84" s="8">
        <v>0</v>
      </c>
      <c r="J84" s="8">
        <v>0</v>
      </c>
      <c r="K84" s="8">
        <f t="shared" si="6"/>
        <v>0.003029999999999866</v>
      </c>
      <c r="L84" s="8">
        <f t="shared" si="7"/>
        <v>0.003029999999999866</v>
      </c>
      <c r="M84" s="8">
        <f t="shared" si="8"/>
        <v>99.9394</v>
      </c>
    </row>
    <row r="85" spans="1:13" ht="26.25">
      <c r="A85" s="5" t="s">
        <v>160</v>
      </c>
      <c r="B85" s="6" t="s">
        <v>161</v>
      </c>
      <c r="C85" s="6">
        <v>120</v>
      </c>
      <c r="D85" s="6">
        <v>330.10855000000004</v>
      </c>
      <c r="E85" s="6">
        <v>330.10855000000004</v>
      </c>
      <c r="F85" s="6">
        <v>216.6651</v>
      </c>
      <c r="G85" s="6">
        <v>0</v>
      </c>
      <c r="H85" s="6">
        <v>216.6651</v>
      </c>
      <c r="I85" s="6">
        <v>0</v>
      </c>
      <c r="J85" s="6">
        <v>37.83428</v>
      </c>
      <c r="K85" s="6">
        <f t="shared" si="6"/>
        <v>113.44345000000004</v>
      </c>
      <c r="L85" s="6">
        <f t="shared" si="7"/>
        <v>113.44345000000004</v>
      </c>
      <c r="M85" s="6">
        <f t="shared" si="8"/>
        <v>65.6345011360657</v>
      </c>
    </row>
    <row r="86" spans="1:13" ht="12.75">
      <c r="A86" s="7" t="s">
        <v>162</v>
      </c>
      <c r="B86" s="8" t="s">
        <v>163</v>
      </c>
      <c r="C86" s="8">
        <v>5</v>
      </c>
      <c r="D86" s="8">
        <v>5</v>
      </c>
      <c r="E86" s="8">
        <v>5</v>
      </c>
      <c r="F86" s="8">
        <v>0</v>
      </c>
      <c r="G86" s="8">
        <v>0</v>
      </c>
      <c r="H86" s="8">
        <v>0</v>
      </c>
      <c r="I86" s="8">
        <v>0</v>
      </c>
      <c r="J86" s="8">
        <v>0</v>
      </c>
      <c r="K86" s="8">
        <f t="shared" si="6"/>
        <v>5</v>
      </c>
      <c r="L86" s="8">
        <f t="shared" si="7"/>
        <v>5</v>
      </c>
      <c r="M86" s="8">
        <f t="shared" si="8"/>
        <v>0</v>
      </c>
    </row>
    <row r="87" spans="1:13" ht="12.75">
      <c r="A87" s="7" t="s">
        <v>164</v>
      </c>
      <c r="B87" s="8" t="s">
        <v>165</v>
      </c>
      <c r="C87" s="8">
        <v>115</v>
      </c>
      <c r="D87" s="8">
        <v>325.10855000000004</v>
      </c>
      <c r="E87" s="8">
        <v>325.10855000000004</v>
      </c>
      <c r="F87" s="8">
        <v>216.6651</v>
      </c>
      <c r="G87" s="8">
        <v>0</v>
      </c>
      <c r="H87" s="8">
        <v>216.6651</v>
      </c>
      <c r="I87" s="8">
        <v>0</v>
      </c>
      <c r="J87" s="8">
        <v>37.83428</v>
      </c>
      <c r="K87" s="8">
        <f t="shared" si="6"/>
        <v>108.44345000000004</v>
      </c>
      <c r="L87" s="8">
        <f t="shared" si="7"/>
        <v>108.44345000000004</v>
      </c>
      <c r="M87" s="8">
        <f t="shared" si="8"/>
        <v>66.64392554425282</v>
      </c>
    </row>
    <row r="88" spans="1:13" ht="12.75">
      <c r="A88" s="5" t="s">
        <v>166</v>
      </c>
      <c r="B88" s="6" t="s">
        <v>167</v>
      </c>
      <c r="C88" s="6">
        <v>174019.5</v>
      </c>
      <c r="D88" s="6">
        <v>225292.6997699999</v>
      </c>
      <c r="E88" s="6">
        <v>225292.6997699999</v>
      </c>
      <c r="F88" s="6">
        <v>208535.88629999993</v>
      </c>
      <c r="G88" s="6">
        <v>0</v>
      </c>
      <c r="H88" s="6">
        <v>208535.88629999993</v>
      </c>
      <c r="I88" s="6">
        <v>0</v>
      </c>
      <c r="J88" s="6">
        <v>11244.051569999996</v>
      </c>
      <c r="K88" s="6">
        <f t="shared" si="6"/>
        <v>16756.813469999965</v>
      </c>
      <c r="L88" s="6">
        <f t="shared" si="7"/>
        <v>16756.813469999965</v>
      </c>
      <c r="M88" s="6">
        <f t="shared" si="8"/>
        <v>92.56220308642628</v>
      </c>
    </row>
    <row r="89" spans="1:13" ht="12.75" customHeight="1">
      <c r="A89" s="20" t="s">
        <v>170</v>
      </c>
      <c r="B89" s="20"/>
      <c r="C89" s="20"/>
      <c r="D89" s="20"/>
      <c r="E89" s="20"/>
      <c r="F89" s="20"/>
      <c r="G89" s="20"/>
      <c r="H89" s="20"/>
      <c r="I89" s="20"/>
      <c r="J89" s="20"/>
      <c r="K89" s="20"/>
      <c r="L89" s="20"/>
      <c r="M89" s="20"/>
    </row>
    <row r="90" spans="1:13" ht="36" customHeight="1">
      <c r="A90" s="5" t="s">
        <v>12</v>
      </c>
      <c r="B90" s="6" t="s">
        <v>13</v>
      </c>
      <c r="C90" s="6">
        <v>0</v>
      </c>
      <c r="D90" s="6">
        <v>38.31</v>
      </c>
      <c r="E90" s="6">
        <v>38.31</v>
      </c>
      <c r="F90" s="6">
        <v>11.31</v>
      </c>
      <c r="G90" s="6">
        <v>0</v>
      </c>
      <c r="H90" s="6">
        <v>11.31</v>
      </c>
      <c r="I90" s="6">
        <v>0</v>
      </c>
      <c r="J90" s="6">
        <v>0</v>
      </c>
      <c r="K90" s="6">
        <v>27</v>
      </c>
      <c r="L90" s="6">
        <v>27</v>
      </c>
      <c r="M90" s="6">
        <v>29.52231793265466</v>
      </c>
    </row>
    <row r="91" spans="1:13" ht="33" customHeight="1">
      <c r="A91" s="7" t="s">
        <v>14</v>
      </c>
      <c r="B91" s="8" t="s">
        <v>15</v>
      </c>
      <c r="C91" s="8">
        <v>0</v>
      </c>
      <c r="D91" s="8">
        <v>38.31</v>
      </c>
      <c r="E91" s="8">
        <v>38.31</v>
      </c>
      <c r="F91" s="8">
        <v>11.31</v>
      </c>
      <c r="G91" s="8">
        <v>0</v>
      </c>
      <c r="H91" s="8">
        <v>11.31</v>
      </c>
      <c r="I91" s="8">
        <v>0</v>
      </c>
      <c r="J91" s="8">
        <v>0</v>
      </c>
      <c r="K91" s="8">
        <v>27</v>
      </c>
      <c r="L91" s="8">
        <v>27</v>
      </c>
      <c r="M91" s="8">
        <v>29.52231793265466</v>
      </c>
    </row>
    <row r="92" spans="1:13" ht="12.75">
      <c r="A92" s="5" t="s">
        <v>16</v>
      </c>
      <c r="B92" s="6" t="s">
        <v>17</v>
      </c>
      <c r="C92" s="6">
        <v>2686.5</v>
      </c>
      <c r="D92" s="6">
        <v>2793.609</v>
      </c>
      <c r="E92" s="6">
        <v>2793.609</v>
      </c>
      <c r="F92" s="6">
        <v>58.037600000000005</v>
      </c>
      <c r="G92" s="6">
        <v>0</v>
      </c>
      <c r="H92" s="6">
        <v>3711.40006</v>
      </c>
      <c r="I92" s="6">
        <v>0</v>
      </c>
      <c r="J92" s="6">
        <v>74.52012</v>
      </c>
      <c r="K92" s="6">
        <v>2735.5714</v>
      </c>
      <c r="L92" s="6">
        <v>2735.5714</v>
      </c>
      <c r="M92" s="6">
        <v>2.077513352799193</v>
      </c>
    </row>
    <row r="93" spans="1:13" ht="30.75" customHeight="1">
      <c r="A93" s="7" t="s">
        <v>18</v>
      </c>
      <c r="B93" s="8" t="s">
        <v>19</v>
      </c>
      <c r="C93" s="8">
        <v>2167</v>
      </c>
      <c r="D93" s="8">
        <v>2224.394</v>
      </c>
      <c r="E93" s="8">
        <v>2224.394</v>
      </c>
      <c r="F93" s="8">
        <v>4.1</v>
      </c>
      <c r="G93" s="8">
        <v>0</v>
      </c>
      <c r="H93" s="8">
        <v>2183.9355299999997</v>
      </c>
      <c r="I93" s="8">
        <v>0</v>
      </c>
      <c r="J93" s="8">
        <v>37.75479</v>
      </c>
      <c r="K93" s="8">
        <v>2220.294</v>
      </c>
      <c r="L93" s="8">
        <v>2220.294</v>
      </c>
      <c r="M93" s="8">
        <v>0.18431986419672053</v>
      </c>
    </row>
    <row r="94" spans="1:13" ht="62.25" customHeight="1">
      <c r="A94" s="7" t="s">
        <v>20</v>
      </c>
      <c r="B94" s="8" t="s">
        <v>21</v>
      </c>
      <c r="C94" s="8">
        <v>461.8</v>
      </c>
      <c r="D94" s="8">
        <v>495.597</v>
      </c>
      <c r="E94" s="8">
        <v>495.597</v>
      </c>
      <c r="F94" s="8">
        <v>39.7796</v>
      </c>
      <c r="G94" s="8">
        <v>0</v>
      </c>
      <c r="H94" s="8">
        <v>1287.15999</v>
      </c>
      <c r="I94" s="8">
        <v>0</v>
      </c>
      <c r="J94" s="8">
        <v>32.418549999999996</v>
      </c>
      <c r="K94" s="8">
        <v>455.81739999999996</v>
      </c>
      <c r="L94" s="8">
        <v>455.81739999999996</v>
      </c>
      <c r="M94" s="8">
        <v>8.026602259497134</v>
      </c>
    </row>
    <row r="95" spans="1:13" ht="42.75" customHeight="1">
      <c r="A95" s="7" t="s">
        <v>24</v>
      </c>
      <c r="B95" s="8" t="s">
        <v>25</v>
      </c>
      <c r="C95" s="8">
        <v>20.5</v>
      </c>
      <c r="D95" s="8">
        <v>32.897999999999996</v>
      </c>
      <c r="E95" s="8">
        <v>32.897999999999996</v>
      </c>
      <c r="F95" s="8">
        <v>12.398</v>
      </c>
      <c r="G95" s="8">
        <v>0</v>
      </c>
      <c r="H95" s="8">
        <v>220.9489</v>
      </c>
      <c r="I95" s="8">
        <v>0</v>
      </c>
      <c r="J95" s="8">
        <v>2.20995</v>
      </c>
      <c r="K95" s="8">
        <v>20.5</v>
      </c>
      <c r="L95" s="8">
        <v>20.5</v>
      </c>
      <c r="M95" s="8">
        <v>37.686181530792155</v>
      </c>
    </row>
    <row r="96" spans="1:13" ht="33.75" customHeight="1">
      <c r="A96" s="7" t="s">
        <v>26</v>
      </c>
      <c r="B96" s="8" t="s">
        <v>27</v>
      </c>
      <c r="C96" s="8">
        <v>0.2</v>
      </c>
      <c r="D96" s="8">
        <v>0.2</v>
      </c>
      <c r="E96" s="8">
        <v>0.2</v>
      </c>
      <c r="F96" s="8">
        <v>0</v>
      </c>
      <c r="G96" s="8">
        <v>0</v>
      </c>
      <c r="H96" s="8">
        <v>7.084</v>
      </c>
      <c r="I96" s="8">
        <v>0</v>
      </c>
      <c r="J96" s="8">
        <v>0</v>
      </c>
      <c r="K96" s="8">
        <v>0.2</v>
      </c>
      <c r="L96" s="8">
        <v>0.2</v>
      </c>
      <c r="M96" s="8">
        <v>0</v>
      </c>
    </row>
    <row r="97" spans="1:13" ht="43.5" customHeight="1">
      <c r="A97" s="7" t="s">
        <v>28</v>
      </c>
      <c r="B97" s="8" t="s">
        <v>29</v>
      </c>
      <c r="C97" s="8">
        <v>37</v>
      </c>
      <c r="D97" s="8">
        <v>40.52</v>
      </c>
      <c r="E97" s="8">
        <v>40.52</v>
      </c>
      <c r="F97" s="8">
        <v>1.76</v>
      </c>
      <c r="G97" s="8">
        <v>0</v>
      </c>
      <c r="H97" s="8">
        <v>12.27164</v>
      </c>
      <c r="I97" s="8">
        <v>0</v>
      </c>
      <c r="J97" s="8">
        <v>2.13683</v>
      </c>
      <c r="K97" s="8">
        <v>38.76</v>
      </c>
      <c r="L97" s="8">
        <v>38.76</v>
      </c>
      <c r="M97" s="8">
        <v>4.343534057255676</v>
      </c>
    </row>
    <row r="98" spans="1:13" ht="21" customHeight="1">
      <c r="A98" s="5" t="s">
        <v>36</v>
      </c>
      <c r="B98" s="6" t="s">
        <v>37</v>
      </c>
      <c r="C98" s="6">
        <v>900</v>
      </c>
      <c r="D98" s="6">
        <v>1398.08</v>
      </c>
      <c r="E98" s="6">
        <v>1398.08</v>
      </c>
      <c r="F98" s="6">
        <v>266.38</v>
      </c>
      <c r="G98" s="6">
        <v>0</v>
      </c>
      <c r="H98" s="6">
        <v>1497.5337000000002</v>
      </c>
      <c r="I98" s="6">
        <v>0</v>
      </c>
      <c r="J98" s="6">
        <v>253.14783000000003</v>
      </c>
      <c r="K98" s="6">
        <v>1131.7</v>
      </c>
      <c r="L98" s="6">
        <v>1131.7</v>
      </c>
      <c r="M98" s="6">
        <v>19.053273060196844</v>
      </c>
    </row>
    <row r="99" spans="1:13" ht="12.75">
      <c r="A99" s="7" t="s">
        <v>38</v>
      </c>
      <c r="B99" s="8" t="s">
        <v>39</v>
      </c>
      <c r="C99" s="8">
        <v>530</v>
      </c>
      <c r="D99" s="8">
        <v>1028.08</v>
      </c>
      <c r="E99" s="8">
        <v>1028.08</v>
      </c>
      <c r="F99" s="8">
        <v>266.38</v>
      </c>
      <c r="G99" s="8">
        <v>0</v>
      </c>
      <c r="H99" s="8">
        <v>1061.1066400000002</v>
      </c>
      <c r="I99" s="8">
        <v>0</v>
      </c>
      <c r="J99" s="8">
        <v>252.78383000000002</v>
      </c>
      <c r="K99" s="8">
        <v>761.7</v>
      </c>
      <c r="L99" s="8">
        <v>761.7</v>
      </c>
      <c r="M99" s="8">
        <v>25.910434985604237</v>
      </c>
    </row>
    <row r="100" spans="1:13" ht="41.25" customHeight="1">
      <c r="A100" s="7" t="s">
        <v>40</v>
      </c>
      <c r="B100" s="8" t="s">
        <v>41</v>
      </c>
      <c r="C100" s="8">
        <v>370</v>
      </c>
      <c r="D100" s="8">
        <v>370</v>
      </c>
      <c r="E100" s="8">
        <v>370</v>
      </c>
      <c r="F100" s="8">
        <v>0</v>
      </c>
      <c r="G100" s="8">
        <v>0</v>
      </c>
      <c r="H100" s="8">
        <v>436.42706</v>
      </c>
      <c r="I100" s="8">
        <v>0</v>
      </c>
      <c r="J100" s="8">
        <v>0.364</v>
      </c>
      <c r="K100" s="8">
        <v>370</v>
      </c>
      <c r="L100" s="8">
        <v>370</v>
      </c>
      <c r="M100" s="8">
        <v>0</v>
      </c>
    </row>
    <row r="101" spans="1:13" ht="24.75" customHeight="1">
      <c r="A101" s="5" t="s">
        <v>50</v>
      </c>
      <c r="B101" s="6" t="s">
        <v>51</v>
      </c>
      <c r="C101" s="6">
        <v>122</v>
      </c>
      <c r="D101" s="6">
        <v>175.82023</v>
      </c>
      <c r="E101" s="6">
        <v>175.82023</v>
      </c>
      <c r="F101" s="6">
        <v>103.82023</v>
      </c>
      <c r="G101" s="6">
        <v>0</v>
      </c>
      <c r="H101" s="6">
        <v>229.39271999999997</v>
      </c>
      <c r="I101" s="6">
        <v>0</v>
      </c>
      <c r="J101" s="6">
        <v>8.78759</v>
      </c>
      <c r="K101" s="6">
        <v>72</v>
      </c>
      <c r="L101" s="6">
        <v>72</v>
      </c>
      <c r="M101" s="6">
        <v>59.04908098459431</v>
      </c>
    </row>
    <row r="102" spans="1:13" ht="121.5" customHeight="1">
      <c r="A102" s="7" t="s">
        <v>54</v>
      </c>
      <c r="B102" s="8" t="s">
        <v>201</v>
      </c>
      <c r="C102" s="8">
        <v>50</v>
      </c>
      <c r="D102" s="8">
        <v>98.82023000000001</v>
      </c>
      <c r="E102" s="8">
        <v>98.82023000000001</v>
      </c>
      <c r="F102" s="8">
        <v>98.82023</v>
      </c>
      <c r="G102" s="8">
        <v>0</v>
      </c>
      <c r="H102" s="8">
        <v>98.82023</v>
      </c>
      <c r="I102" s="8">
        <v>0</v>
      </c>
      <c r="J102" s="8">
        <v>0</v>
      </c>
      <c r="K102" s="8">
        <v>0</v>
      </c>
      <c r="L102" s="8">
        <v>0</v>
      </c>
      <c r="M102" s="8">
        <v>100</v>
      </c>
    </row>
    <row r="103" spans="1:13" ht="26.25">
      <c r="A103" s="7" t="s">
        <v>94</v>
      </c>
      <c r="B103" s="8" t="s">
        <v>95</v>
      </c>
      <c r="C103" s="8">
        <v>0</v>
      </c>
      <c r="D103" s="8">
        <v>0</v>
      </c>
      <c r="E103" s="8">
        <v>0</v>
      </c>
      <c r="F103" s="8">
        <v>0</v>
      </c>
      <c r="G103" s="8">
        <v>0</v>
      </c>
      <c r="H103" s="8">
        <v>0.0513</v>
      </c>
      <c r="I103" s="8">
        <v>0</v>
      </c>
      <c r="J103" s="8">
        <v>0</v>
      </c>
      <c r="K103" s="8">
        <v>0</v>
      </c>
      <c r="L103" s="8">
        <v>0</v>
      </c>
      <c r="M103" s="8">
        <v>0</v>
      </c>
    </row>
    <row r="104" spans="1:13" ht="39">
      <c r="A104" s="7" t="s">
        <v>102</v>
      </c>
      <c r="B104" s="8" t="s">
        <v>103</v>
      </c>
      <c r="C104" s="8">
        <v>72</v>
      </c>
      <c r="D104" s="8">
        <v>72</v>
      </c>
      <c r="E104" s="8">
        <v>72</v>
      </c>
      <c r="F104" s="8">
        <v>0</v>
      </c>
      <c r="G104" s="8">
        <v>0</v>
      </c>
      <c r="H104" s="8">
        <v>111.17444</v>
      </c>
      <c r="I104" s="8">
        <v>0</v>
      </c>
      <c r="J104" s="8">
        <v>6.29808</v>
      </c>
      <c r="K104" s="8">
        <v>72</v>
      </c>
      <c r="L104" s="8">
        <v>72</v>
      </c>
      <c r="M104" s="8">
        <v>0</v>
      </c>
    </row>
    <row r="105" spans="1:13" ht="46.5" customHeight="1">
      <c r="A105" s="7" t="s">
        <v>106</v>
      </c>
      <c r="B105" s="8" t="s">
        <v>107</v>
      </c>
      <c r="C105" s="8">
        <v>0</v>
      </c>
      <c r="D105" s="8">
        <v>5</v>
      </c>
      <c r="E105" s="8">
        <v>5</v>
      </c>
      <c r="F105" s="8">
        <v>5</v>
      </c>
      <c r="G105" s="8">
        <v>0</v>
      </c>
      <c r="H105" s="8">
        <v>19.34675</v>
      </c>
      <c r="I105" s="8">
        <v>0</v>
      </c>
      <c r="J105" s="8">
        <v>2.48951</v>
      </c>
      <c r="K105" s="8">
        <v>0</v>
      </c>
      <c r="L105" s="8">
        <v>0</v>
      </c>
      <c r="M105" s="8">
        <v>100</v>
      </c>
    </row>
    <row r="106" spans="1:13" ht="42.75" customHeight="1">
      <c r="A106" s="5" t="s">
        <v>114</v>
      </c>
      <c r="B106" s="6" t="s">
        <v>115</v>
      </c>
      <c r="C106" s="6">
        <v>210</v>
      </c>
      <c r="D106" s="6">
        <v>303.515</v>
      </c>
      <c r="E106" s="6">
        <v>303.515</v>
      </c>
      <c r="F106" s="6">
        <v>293.51471000000004</v>
      </c>
      <c r="G106" s="6">
        <v>0</v>
      </c>
      <c r="H106" s="6">
        <v>293.51471000000004</v>
      </c>
      <c r="I106" s="6">
        <v>0</v>
      </c>
      <c r="J106" s="6">
        <v>0</v>
      </c>
      <c r="K106" s="6">
        <v>10.00028999999995</v>
      </c>
      <c r="L106" s="6">
        <v>10.00028999999995</v>
      </c>
      <c r="M106" s="6">
        <v>96.70517437358946</v>
      </c>
    </row>
    <row r="107" spans="1:13" ht="39" customHeight="1">
      <c r="A107" s="7" t="s">
        <v>171</v>
      </c>
      <c r="B107" s="8" t="s">
        <v>172</v>
      </c>
      <c r="C107" s="8">
        <v>200</v>
      </c>
      <c r="D107" s="8">
        <v>0</v>
      </c>
      <c r="E107" s="8">
        <v>0</v>
      </c>
      <c r="F107" s="8">
        <v>0</v>
      </c>
      <c r="G107" s="8">
        <v>0</v>
      </c>
      <c r="H107" s="8">
        <v>0</v>
      </c>
      <c r="I107" s="8">
        <v>0</v>
      </c>
      <c r="J107" s="8">
        <v>0</v>
      </c>
      <c r="K107" s="8">
        <v>0</v>
      </c>
      <c r="L107" s="8">
        <v>0</v>
      </c>
      <c r="M107" s="8">
        <v>0</v>
      </c>
    </row>
    <row r="108" spans="1:13" ht="33" customHeight="1">
      <c r="A108" s="7" t="s">
        <v>173</v>
      </c>
      <c r="B108" s="8" t="s">
        <v>174</v>
      </c>
      <c r="C108" s="8">
        <v>10</v>
      </c>
      <c r="D108" s="8">
        <v>10</v>
      </c>
      <c r="E108" s="8">
        <v>10</v>
      </c>
      <c r="F108" s="8">
        <v>0</v>
      </c>
      <c r="G108" s="8">
        <v>0</v>
      </c>
      <c r="H108" s="8">
        <v>0</v>
      </c>
      <c r="I108" s="8">
        <v>0</v>
      </c>
      <c r="J108" s="8">
        <v>0</v>
      </c>
      <c r="K108" s="8">
        <v>10</v>
      </c>
      <c r="L108" s="8">
        <v>10</v>
      </c>
      <c r="M108" s="8">
        <v>0</v>
      </c>
    </row>
    <row r="109" spans="1:13" ht="144.75">
      <c r="A109" s="7" t="s">
        <v>175</v>
      </c>
      <c r="B109" s="8" t="s">
        <v>202</v>
      </c>
      <c r="C109" s="8">
        <v>0</v>
      </c>
      <c r="D109" s="8">
        <v>293.515</v>
      </c>
      <c r="E109" s="8">
        <v>293.515</v>
      </c>
      <c r="F109" s="8">
        <v>293.51471000000004</v>
      </c>
      <c r="G109" s="8">
        <v>0</v>
      </c>
      <c r="H109" s="8">
        <v>293.51471000000004</v>
      </c>
      <c r="I109" s="8">
        <v>0</v>
      </c>
      <c r="J109" s="8">
        <v>0</v>
      </c>
      <c r="K109" s="8">
        <v>0.0002899999999499414</v>
      </c>
      <c r="L109" s="8">
        <v>0.0002899999999499414</v>
      </c>
      <c r="M109" s="8">
        <v>99.99990119755381</v>
      </c>
    </row>
    <row r="110" spans="1:13" ht="21.75" customHeight="1">
      <c r="A110" s="5" t="s">
        <v>120</v>
      </c>
      <c r="B110" s="6" t="s">
        <v>121</v>
      </c>
      <c r="C110" s="6">
        <v>526</v>
      </c>
      <c r="D110" s="6">
        <v>625.9</v>
      </c>
      <c r="E110" s="6">
        <v>625.9</v>
      </c>
      <c r="F110" s="6">
        <v>143.97008</v>
      </c>
      <c r="G110" s="6">
        <v>0</v>
      </c>
      <c r="H110" s="6">
        <v>600.63212</v>
      </c>
      <c r="I110" s="6">
        <v>0</v>
      </c>
      <c r="J110" s="6">
        <v>16.69234</v>
      </c>
      <c r="K110" s="6">
        <v>481.92992</v>
      </c>
      <c r="L110" s="6">
        <v>481.92992</v>
      </c>
      <c r="M110" s="6">
        <v>23.00208979070139</v>
      </c>
    </row>
    <row r="111" spans="1:13" ht="11.25" customHeight="1">
      <c r="A111" s="7" t="s">
        <v>124</v>
      </c>
      <c r="B111" s="8" t="s">
        <v>125</v>
      </c>
      <c r="C111" s="8">
        <v>85</v>
      </c>
      <c r="D111" s="8">
        <v>85</v>
      </c>
      <c r="E111" s="8">
        <v>85</v>
      </c>
      <c r="F111" s="8">
        <v>44.640080000000005</v>
      </c>
      <c r="G111" s="8">
        <v>0</v>
      </c>
      <c r="H111" s="8">
        <v>105.85216000000001</v>
      </c>
      <c r="I111" s="8">
        <v>0</v>
      </c>
      <c r="J111" s="8">
        <v>4.75347</v>
      </c>
      <c r="K111" s="8">
        <v>40.359919999999995</v>
      </c>
      <c r="L111" s="8">
        <v>40.359919999999995</v>
      </c>
      <c r="M111" s="8">
        <v>52.51774117647059</v>
      </c>
    </row>
    <row r="112" spans="1:13" ht="14.25" customHeight="1">
      <c r="A112" s="7" t="s">
        <v>126</v>
      </c>
      <c r="B112" s="8" t="s">
        <v>127</v>
      </c>
      <c r="C112" s="8">
        <v>6</v>
      </c>
      <c r="D112" s="8">
        <v>6</v>
      </c>
      <c r="E112" s="8">
        <v>6</v>
      </c>
      <c r="F112" s="8">
        <v>0</v>
      </c>
      <c r="G112" s="8">
        <v>0</v>
      </c>
      <c r="H112" s="8">
        <v>6.51701</v>
      </c>
      <c r="I112" s="8">
        <v>0</v>
      </c>
      <c r="J112" s="8">
        <v>1.68407</v>
      </c>
      <c r="K112" s="8">
        <v>6</v>
      </c>
      <c r="L112" s="8">
        <v>6</v>
      </c>
      <c r="M112" s="8">
        <v>0</v>
      </c>
    </row>
    <row r="113" spans="1:13" ht="39" customHeight="1">
      <c r="A113" s="7" t="s">
        <v>128</v>
      </c>
      <c r="B113" s="8" t="s">
        <v>129</v>
      </c>
      <c r="C113" s="8">
        <v>108</v>
      </c>
      <c r="D113" s="8">
        <v>207.9</v>
      </c>
      <c r="E113" s="8">
        <v>207.9</v>
      </c>
      <c r="F113" s="8">
        <v>99.33</v>
      </c>
      <c r="G113" s="8">
        <v>0</v>
      </c>
      <c r="H113" s="8">
        <v>178.95871</v>
      </c>
      <c r="I113" s="8">
        <v>0</v>
      </c>
      <c r="J113" s="8">
        <v>1.5</v>
      </c>
      <c r="K113" s="8">
        <v>108.57</v>
      </c>
      <c r="L113" s="8">
        <v>108.57</v>
      </c>
      <c r="M113" s="8">
        <v>47.77777777777777</v>
      </c>
    </row>
    <row r="114" spans="1:13" ht="25.5" customHeight="1">
      <c r="A114" s="7" t="s">
        <v>130</v>
      </c>
      <c r="B114" s="8" t="s">
        <v>131</v>
      </c>
      <c r="C114" s="8">
        <v>327</v>
      </c>
      <c r="D114" s="8">
        <v>327</v>
      </c>
      <c r="E114" s="8">
        <v>327</v>
      </c>
      <c r="F114" s="8">
        <v>0</v>
      </c>
      <c r="G114" s="8">
        <v>0</v>
      </c>
      <c r="H114" s="8">
        <v>309.30424</v>
      </c>
      <c r="I114" s="8">
        <v>0</v>
      </c>
      <c r="J114" s="8">
        <v>8.7548</v>
      </c>
      <c r="K114" s="8">
        <v>327</v>
      </c>
      <c r="L114" s="8">
        <v>327</v>
      </c>
      <c r="M114" s="8">
        <v>0</v>
      </c>
    </row>
    <row r="115" spans="1:13" ht="18.75" customHeight="1">
      <c r="A115" s="5" t="s">
        <v>136</v>
      </c>
      <c r="B115" s="6" t="s">
        <v>137</v>
      </c>
      <c r="C115" s="6">
        <v>0.5</v>
      </c>
      <c r="D115" s="6">
        <v>30.5</v>
      </c>
      <c r="E115" s="6">
        <v>30.5</v>
      </c>
      <c r="F115" s="6">
        <v>29.98</v>
      </c>
      <c r="G115" s="6">
        <v>0</v>
      </c>
      <c r="H115" s="6">
        <v>38.06265</v>
      </c>
      <c r="I115" s="6">
        <v>0</v>
      </c>
      <c r="J115" s="6">
        <v>0</v>
      </c>
      <c r="K115" s="6">
        <v>0.52</v>
      </c>
      <c r="L115" s="6">
        <v>0.52</v>
      </c>
      <c r="M115" s="6">
        <v>98.29508196721312</v>
      </c>
    </row>
    <row r="116" spans="1:13" ht="30.75" customHeight="1">
      <c r="A116" s="7" t="s">
        <v>138</v>
      </c>
      <c r="B116" s="8" t="s">
        <v>139</v>
      </c>
      <c r="C116" s="8">
        <v>0</v>
      </c>
      <c r="D116" s="8">
        <v>0</v>
      </c>
      <c r="E116" s="8">
        <v>0</v>
      </c>
      <c r="F116" s="8">
        <v>0</v>
      </c>
      <c r="G116" s="8">
        <v>0</v>
      </c>
      <c r="H116" s="8">
        <v>0.6</v>
      </c>
      <c r="I116" s="8">
        <v>0</v>
      </c>
      <c r="J116" s="8">
        <v>0</v>
      </c>
      <c r="K116" s="8">
        <v>0</v>
      </c>
      <c r="L116" s="8">
        <v>0</v>
      </c>
      <c r="M116" s="8">
        <v>0</v>
      </c>
    </row>
    <row r="117" spans="1:13" ht="46.5" customHeight="1">
      <c r="A117" s="7" t="s">
        <v>140</v>
      </c>
      <c r="B117" s="8" t="s">
        <v>141</v>
      </c>
      <c r="C117" s="8">
        <v>0.5</v>
      </c>
      <c r="D117" s="8">
        <v>30.5</v>
      </c>
      <c r="E117" s="8">
        <v>30.5</v>
      </c>
      <c r="F117" s="8">
        <v>29.98</v>
      </c>
      <c r="G117" s="8">
        <v>0</v>
      </c>
      <c r="H117" s="8">
        <v>37.46265</v>
      </c>
      <c r="I117" s="8">
        <v>0</v>
      </c>
      <c r="J117" s="8">
        <v>0</v>
      </c>
      <c r="K117" s="8">
        <v>0.52</v>
      </c>
      <c r="L117" s="8">
        <v>0.52</v>
      </c>
      <c r="M117" s="8">
        <v>98.29508196721312</v>
      </c>
    </row>
    <row r="118" spans="1:13" ht="13.5" customHeight="1">
      <c r="A118" s="5" t="s">
        <v>144</v>
      </c>
      <c r="B118" s="6" t="s">
        <v>145</v>
      </c>
      <c r="C118" s="6">
        <v>7085</v>
      </c>
      <c r="D118" s="6">
        <v>7973.206</v>
      </c>
      <c r="E118" s="6">
        <v>7973.206</v>
      </c>
      <c r="F118" s="6">
        <v>4770.05145</v>
      </c>
      <c r="G118" s="6">
        <v>0</v>
      </c>
      <c r="H118" s="6">
        <v>4770.05145</v>
      </c>
      <c r="I118" s="6">
        <v>0</v>
      </c>
      <c r="J118" s="6">
        <v>986.05943</v>
      </c>
      <c r="K118" s="6">
        <v>3203.15455</v>
      </c>
      <c r="L118" s="6">
        <v>3203.15455</v>
      </c>
      <c r="M118" s="6">
        <v>59.82601540710224</v>
      </c>
    </row>
    <row r="119" spans="1:13" ht="24.75" customHeight="1">
      <c r="A119" s="7" t="s">
        <v>176</v>
      </c>
      <c r="B119" s="8" t="s">
        <v>177</v>
      </c>
      <c r="C119" s="8">
        <v>7085</v>
      </c>
      <c r="D119" s="8">
        <v>7973.206</v>
      </c>
      <c r="E119" s="8">
        <v>7973.206</v>
      </c>
      <c r="F119" s="8">
        <v>4770.05145</v>
      </c>
      <c r="G119" s="8">
        <v>0</v>
      </c>
      <c r="H119" s="8">
        <v>4770.05145</v>
      </c>
      <c r="I119" s="8">
        <v>0</v>
      </c>
      <c r="J119" s="8">
        <v>986.05943</v>
      </c>
      <c r="K119" s="8">
        <v>3203.15455</v>
      </c>
      <c r="L119" s="8">
        <v>3203.15455</v>
      </c>
      <c r="M119" s="8">
        <v>59.82601540710224</v>
      </c>
    </row>
    <row r="120" spans="1:13" ht="57" customHeight="1">
      <c r="A120" s="5" t="s">
        <v>148</v>
      </c>
      <c r="B120" s="6" t="s">
        <v>149</v>
      </c>
      <c r="C120" s="6">
        <v>2407.4</v>
      </c>
      <c r="D120" s="6">
        <v>2831.271</v>
      </c>
      <c r="E120" s="6">
        <v>2831.271</v>
      </c>
      <c r="F120" s="6">
        <v>1129.9957800000002</v>
      </c>
      <c r="G120" s="6">
        <v>0</v>
      </c>
      <c r="H120" s="6">
        <v>1129.9957800000002</v>
      </c>
      <c r="I120" s="6">
        <v>0</v>
      </c>
      <c r="J120" s="6">
        <v>735.46352</v>
      </c>
      <c r="K120" s="6">
        <v>1701.27522</v>
      </c>
      <c r="L120" s="6">
        <v>1701.27522</v>
      </c>
      <c r="M120" s="6">
        <v>39.91125469797841</v>
      </c>
    </row>
    <row r="121" spans="1:13" ht="52.5">
      <c r="A121" s="7" t="s">
        <v>178</v>
      </c>
      <c r="B121" s="8" t="s">
        <v>179</v>
      </c>
      <c r="C121" s="8">
        <v>2407.4</v>
      </c>
      <c r="D121" s="8">
        <v>2831.271</v>
      </c>
      <c r="E121" s="8">
        <v>2831.271</v>
      </c>
      <c r="F121" s="8">
        <v>1129.9957800000002</v>
      </c>
      <c r="G121" s="8">
        <v>0</v>
      </c>
      <c r="H121" s="8">
        <v>1129.9957800000002</v>
      </c>
      <c r="I121" s="8">
        <v>0</v>
      </c>
      <c r="J121" s="8">
        <v>735.46352</v>
      </c>
      <c r="K121" s="8">
        <v>1701.27522</v>
      </c>
      <c r="L121" s="8">
        <v>1701.27522</v>
      </c>
      <c r="M121" s="8">
        <v>39.91125469797841</v>
      </c>
    </row>
    <row r="122" spans="1:13" ht="33.75" customHeight="1">
      <c r="A122" s="5" t="s">
        <v>180</v>
      </c>
      <c r="B122" s="6" t="s">
        <v>181</v>
      </c>
      <c r="C122" s="6">
        <v>400</v>
      </c>
      <c r="D122" s="6">
        <v>2035.7</v>
      </c>
      <c r="E122" s="6">
        <v>2035.7</v>
      </c>
      <c r="F122" s="6">
        <v>1860.7</v>
      </c>
      <c r="G122" s="6">
        <v>0</v>
      </c>
      <c r="H122" s="6">
        <v>1860.7</v>
      </c>
      <c r="I122" s="6">
        <v>0</v>
      </c>
      <c r="J122" s="6">
        <v>0</v>
      </c>
      <c r="K122" s="6">
        <v>175</v>
      </c>
      <c r="L122" s="6">
        <v>175</v>
      </c>
      <c r="M122" s="6">
        <v>91.40344844525224</v>
      </c>
    </row>
    <row r="123" spans="1:13" ht="66">
      <c r="A123" s="7" t="s">
        <v>182</v>
      </c>
      <c r="B123" s="8" t="s">
        <v>183</v>
      </c>
      <c r="C123" s="8">
        <v>400</v>
      </c>
      <c r="D123" s="8">
        <v>2035.7</v>
      </c>
      <c r="E123" s="8">
        <v>2035.7</v>
      </c>
      <c r="F123" s="8">
        <v>1860.7</v>
      </c>
      <c r="G123" s="8">
        <v>0</v>
      </c>
      <c r="H123" s="8">
        <v>1860.7</v>
      </c>
      <c r="I123" s="8">
        <v>0</v>
      </c>
      <c r="J123" s="8">
        <v>0</v>
      </c>
      <c r="K123" s="8">
        <v>175</v>
      </c>
      <c r="L123" s="8">
        <v>175</v>
      </c>
      <c r="M123" s="8">
        <v>91.40344844525224</v>
      </c>
    </row>
    <row r="124" spans="1:13" ht="17.25" customHeight="1">
      <c r="A124" s="5" t="s">
        <v>184</v>
      </c>
      <c r="B124" s="6" t="s">
        <v>185</v>
      </c>
      <c r="C124" s="6">
        <v>168</v>
      </c>
      <c r="D124" s="6">
        <v>148.7586</v>
      </c>
      <c r="E124" s="6">
        <v>148.7586</v>
      </c>
      <c r="F124" s="6">
        <v>137.33633</v>
      </c>
      <c r="G124" s="6">
        <v>0</v>
      </c>
      <c r="H124" s="6">
        <v>137.33633</v>
      </c>
      <c r="I124" s="6">
        <v>0</v>
      </c>
      <c r="J124" s="6">
        <v>0</v>
      </c>
      <c r="K124" s="6">
        <v>11.422269999999997</v>
      </c>
      <c r="L124" s="6">
        <v>11.422269999999997</v>
      </c>
      <c r="M124" s="6">
        <v>92.321606952472</v>
      </c>
    </row>
    <row r="125" spans="1:13" ht="39">
      <c r="A125" s="7" t="s">
        <v>186</v>
      </c>
      <c r="B125" s="8" t="s">
        <v>187</v>
      </c>
      <c r="C125" s="8">
        <v>93</v>
      </c>
      <c r="D125" s="8">
        <v>93</v>
      </c>
      <c r="E125" s="8">
        <v>93</v>
      </c>
      <c r="F125" s="8">
        <v>83.17792999999999</v>
      </c>
      <c r="G125" s="8">
        <v>0</v>
      </c>
      <c r="H125" s="8">
        <v>83.17792999999999</v>
      </c>
      <c r="I125" s="8">
        <v>0</v>
      </c>
      <c r="J125" s="8">
        <v>0</v>
      </c>
      <c r="K125" s="8">
        <v>9.82207000000001</v>
      </c>
      <c r="L125" s="8">
        <v>9.82207000000001</v>
      </c>
      <c r="M125" s="8">
        <v>89.43863440860214</v>
      </c>
    </row>
    <row r="126" spans="1:13" ht="78.75">
      <c r="A126" s="7" t="s">
        <v>188</v>
      </c>
      <c r="B126" s="8" t="s">
        <v>189</v>
      </c>
      <c r="C126" s="8">
        <v>75</v>
      </c>
      <c r="D126" s="8">
        <v>55.7586</v>
      </c>
      <c r="E126" s="8">
        <v>55.7586</v>
      </c>
      <c r="F126" s="8">
        <v>54.1584</v>
      </c>
      <c r="G126" s="8">
        <v>0</v>
      </c>
      <c r="H126" s="8">
        <v>54.1584</v>
      </c>
      <c r="I126" s="8">
        <v>0</v>
      </c>
      <c r="J126" s="8">
        <v>0</v>
      </c>
      <c r="K126" s="8">
        <v>1.600200000000001</v>
      </c>
      <c r="L126" s="8">
        <v>1.600200000000001</v>
      </c>
      <c r="M126" s="8">
        <v>97.1301288052426</v>
      </c>
    </row>
    <row r="127" spans="1:13" ht="12.75">
      <c r="A127" s="22" t="s">
        <v>167</v>
      </c>
      <c r="B127" s="22"/>
      <c r="C127" s="6">
        <v>14505.4</v>
      </c>
      <c r="D127" s="6">
        <v>18354.669830000003</v>
      </c>
      <c r="E127" s="6">
        <v>18354.669830000003</v>
      </c>
      <c r="F127" s="6">
        <v>8805.09618</v>
      </c>
      <c r="G127" s="6">
        <v>0</v>
      </c>
      <c r="H127" s="6">
        <v>14279.929520000002</v>
      </c>
      <c r="I127" s="6">
        <v>0</v>
      </c>
      <c r="J127" s="6">
        <v>2074.67083</v>
      </c>
      <c r="K127" s="6">
        <v>9549.573650000002</v>
      </c>
      <c r="L127" s="6">
        <v>9549.573650000002</v>
      </c>
      <c r="M127" s="6">
        <v>47.97196714270724</v>
      </c>
    </row>
    <row r="128" spans="1:13" ht="33" customHeight="1">
      <c r="A128" s="21" t="s">
        <v>191</v>
      </c>
      <c r="B128" s="21"/>
      <c r="C128" s="6">
        <f>C88+C127</f>
        <v>188524.9</v>
      </c>
      <c r="D128" s="6">
        <f aca="true" t="shared" si="9" ref="D128:L128">D88+D127</f>
        <v>243647.3695999999</v>
      </c>
      <c r="E128" s="6">
        <f t="shared" si="9"/>
        <v>243647.3695999999</v>
      </c>
      <c r="F128" s="6">
        <f t="shared" si="9"/>
        <v>217340.98247999992</v>
      </c>
      <c r="G128" s="6">
        <f t="shared" si="9"/>
        <v>0</v>
      </c>
      <c r="H128" s="6">
        <f t="shared" si="9"/>
        <v>222815.81581999993</v>
      </c>
      <c r="I128" s="6">
        <f t="shared" si="9"/>
        <v>0</v>
      </c>
      <c r="J128" s="6">
        <f t="shared" si="9"/>
        <v>13318.722399999995</v>
      </c>
      <c r="K128" s="6">
        <f t="shared" si="9"/>
        <v>26306.387119999967</v>
      </c>
      <c r="L128" s="6">
        <f t="shared" si="9"/>
        <v>26306.387119999967</v>
      </c>
      <c r="M128" s="6">
        <v>91.4</v>
      </c>
    </row>
    <row r="130" spans="1:13" ht="32.25" customHeight="1">
      <c r="A130" s="23" t="s">
        <v>206</v>
      </c>
      <c r="B130" s="23"/>
      <c r="C130" s="23"/>
      <c r="M130" s="1" t="s">
        <v>207</v>
      </c>
    </row>
  </sheetData>
  <sheetProtection/>
  <mergeCells count="6">
    <mergeCell ref="A2:M2"/>
    <mergeCell ref="A3:M3"/>
    <mergeCell ref="A89:M89"/>
    <mergeCell ref="A128:B128"/>
    <mergeCell ref="A127:B127"/>
    <mergeCell ref="A130:C130"/>
  </mergeCells>
  <printOptions/>
  <pageMargins left="1.1023622047244095" right="0.5118110236220472" top="0.3937007874015748" bottom="0.3937007874015748" header="0" footer="0"/>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2:M44"/>
  <sheetViews>
    <sheetView tabSelected="1" zoomScale="115" zoomScaleNormal="115" zoomScalePageLayoutView="0" workbookViewId="0" topLeftCell="A1">
      <selection activeCell="B25" sqref="B25"/>
    </sheetView>
  </sheetViews>
  <sheetFormatPr defaultColWidth="9.00390625" defaultRowHeight="12.75"/>
  <cols>
    <col min="1" max="1" width="8.875" style="1" customWidth="1"/>
    <col min="2" max="2" width="27.375" style="1" customWidth="1"/>
    <col min="3" max="3" width="11.625" style="1" customWidth="1"/>
    <col min="4" max="4" width="13.875" style="1" customWidth="1"/>
    <col min="5" max="7" width="8.875" style="1" hidden="1" customWidth="1"/>
    <col min="8" max="8" width="13.125" style="1" customWidth="1"/>
    <col min="9" max="12" width="8.875" style="1" hidden="1" customWidth="1"/>
    <col min="13" max="13" width="11.50390625" style="1" customWidth="1"/>
    <col min="14" max="16384" width="8.875" style="1" customWidth="1"/>
  </cols>
  <sheetData>
    <row r="2" spans="1:12" ht="17.25" hidden="1">
      <c r="A2" s="18"/>
      <c r="B2" s="19"/>
      <c r="C2" s="19"/>
      <c r="D2" s="19"/>
      <c r="E2" s="19"/>
      <c r="F2" s="19"/>
      <c r="G2" s="19"/>
      <c r="H2" s="19"/>
      <c r="I2" s="19"/>
      <c r="J2" s="19"/>
      <c r="K2" s="19"/>
      <c r="L2" s="19"/>
    </row>
    <row r="3" spans="1:13" ht="12.75" customHeight="1">
      <c r="A3" s="19" t="s">
        <v>170</v>
      </c>
      <c r="B3" s="19"/>
      <c r="C3" s="19"/>
      <c r="D3" s="19"/>
      <c r="E3" s="19"/>
      <c r="F3" s="19"/>
      <c r="G3" s="19"/>
      <c r="H3" s="19"/>
      <c r="I3" s="19"/>
      <c r="J3" s="19"/>
      <c r="K3" s="19"/>
      <c r="L3" s="19"/>
      <c r="M3" s="19"/>
    </row>
    <row r="4" spans="12:13" ht="12.75">
      <c r="L4" s="3" t="s">
        <v>0</v>
      </c>
      <c r="M4" s="1" t="s">
        <v>190</v>
      </c>
    </row>
    <row r="5" spans="1:13" ht="65.25" customHeight="1">
      <c r="A5" s="4" t="s">
        <v>1</v>
      </c>
      <c r="B5" s="4" t="s">
        <v>2</v>
      </c>
      <c r="C5" s="4" t="s">
        <v>3</v>
      </c>
      <c r="D5" s="4" t="s">
        <v>4</v>
      </c>
      <c r="E5" s="4" t="s">
        <v>5</v>
      </c>
      <c r="F5" s="4" t="s">
        <v>6</v>
      </c>
      <c r="G5" s="4" t="s">
        <v>7</v>
      </c>
      <c r="H5" s="4" t="s">
        <v>192</v>
      </c>
      <c r="I5" s="4" t="s">
        <v>8</v>
      </c>
      <c r="J5" s="4" t="s">
        <v>9</v>
      </c>
      <c r="K5" s="4" t="s">
        <v>10</v>
      </c>
      <c r="L5" s="4" t="s">
        <v>11</v>
      </c>
      <c r="M5" s="4" t="s">
        <v>193</v>
      </c>
    </row>
    <row r="6" spans="1:13" ht="36" customHeight="1">
      <c r="A6" s="5" t="s">
        <v>12</v>
      </c>
      <c r="B6" s="6" t="s">
        <v>13</v>
      </c>
      <c r="C6" s="6">
        <v>0</v>
      </c>
      <c r="D6" s="6">
        <v>38.31</v>
      </c>
      <c r="E6" s="6">
        <v>38.31</v>
      </c>
      <c r="F6" s="6">
        <v>11.31</v>
      </c>
      <c r="G6" s="6">
        <v>0</v>
      </c>
      <c r="H6" s="6">
        <v>11.31</v>
      </c>
      <c r="I6" s="6">
        <v>0</v>
      </c>
      <c r="J6" s="6">
        <v>0</v>
      </c>
      <c r="K6" s="6">
        <v>27</v>
      </c>
      <c r="L6" s="6">
        <v>27</v>
      </c>
      <c r="M6" s="6">
        <v>29.52231793265466</v>
      </c>
    </row>
    <row r="7" spans="1:13" ht="33" customHeight="1">
      <c r="A7" s="7" t="s">
        <v>14</v>
      </c>
      <c r="B7" s="8" t="s">
        <v>15</v>
      </c>
      <c r="C7" s="8">
        <v>0</v>
      </c>
      <c r="D7" s="8">
        <v>38.31</v>
      </c>
      <c r="E7" s="8">
        <v>38.31</v>
      </c>
      <c r="F7" s="8">
        <v>11.31</v>
      </c>
      <c r="G7" s="8">
        <v>0</v>
      </c>
      <c r="H7" s="8">
        <v>11.31</v>
      </c>
      <c r="I7" s="8">
        <v>0</v>
      </c>
      <c r="J7" s="8">
        <v>0</v>
      </c>
      <c r="K7" s="8">
        <v>27</v>
      </c>
      <c r="L7" s="8">
        <v>27</v>
      </c>
      <c r="M7" s="8">
        <v>29.52231793265466</v>
      </c>
    </row>
    <row r="8" spans="1:13" ht="12.75">
      <c r="A8" s="5" t="s">
        <v>16</v>
      </c>
      <c r="B8" s="6" t="s">
        <v>17</v>
      </c>
      <c r="C8" s="6">
        <v>2686.5</v>
      </c>
      <c r="D8" s="6">
        <v>2793.609</v>
      </c>
      <c r="E8" s="6">
        <v>2793.609</v>
      </c>
      <c r="F8" s="6">
        <v>58.037600000000005</v>
      </c>
      <c r="G8" s="6">
        <v>0</v>
      </c>
      <c r="H8" s="6">
        <v>3711.40006</v>
      </c>
      <c r="I8" s="6">
        <v>0</v>
      </c>
      <c r="J8" s="6">
        <v>74.52012</v>
      </c>
      <c r="K8" s="6">
        <v>2735.5714</v>
      </c>
      <c r="L8" s="6">
        <v>2735.5714</v>
      </c>
      <c r="M8" s="6">
        <v>2.077513352799193</v>
      </c>
    </row>
    <row r="9" spans="1:13" ht="30.75" customHeight="1">
      <c r="A9" s="7" t="s">
        <v>18</v>
      </c>
      <c r="B9" s="8" t="s">
        <v>19</v>
      </c>
      <c r="C9" s="8">
        <v>2167</v>
      </c>
      <c r="D9" s="8">
        <v>2224.394</v>
      </c>
      <c r="E9" s="8">
        <v>2224.394</v>
      </c>
      <c r="F9" s="8">
        <v>4.1</v>
      </c>
      <c r="G9" s="8">
        <v>0</v>
      </c>
      <c r="H9" s="8">
        <v>2183.9355299999997</v>
      </c>
      <c r="I9" s="8">
        <v>0</v>
      </c>
      <c r="J9" s="8">
        <v>37.75479</v>
      </c>
      <c r="K9" s="8">
        <v>2220.294</v>
      </c>
      <c r="L9" s="8">
        <v>2220.294</v>
      </c>
      <c r="M9" s="8">
        <v>0.18431986419672053</v>
      </c>
    </row>
    <row r="10" spans="1:13" ht="62.25" customHeight="1">
      <c r="A10" s="7" t="s">
        <v>20</v>
      </c>
      <c r="B10" s="8" t="s">
        <v>21</v>
      </c>
      <c r="C10" s="8">
        <v>461.8</v>
      </c>
      <c r="D10" s="8">
        <v>495.597</v>
      </c>
      <c r="E10" s="8">
        <v>495.597</v>
      </c>
      <c r="F10" s="8">
        <v>39.7796</v>
      </c>
      <c r="G10" s="8">
        <v>0</v>
      </c>
      <c r="H10" s="8">
        <v>1287.15999</v>
      </c>
      <c r="I10" s="8">
        <v>0</v>
      </c>
      <c r="J10" s="8">
        <v>32.418549999999996</v>
      </c>
      <c r="K10" s="8">
        <v>455.81739999999996</v>
      </c>
      <c r="L10" s="8">
        <v>455.81739999999996</v>
      </c>
      <c r="M10" s="8">
        <v>8.026602259497134</v>
      </c>
    </row>
    <row r="11" spans="1:13" ht="42.75" customHeight="1">
      <c r="A11" s="7" t="s">
        <v>24</v>
      </c>
      <c r="B11" s="8" t="s">
        <v>25</v>
      </c>
      <c r="C11" s="8">
        <v>20.5</v>
      </c>
      <c r="D11" s="8">
        <v>32.897999999999996</v>
      </c>
      <c r="E11" s="8">
        <v>32.897999999999996</v>
      </c>
      <c r="F11" s="8">
        <v>12.398</v>
      </c>
      <c r="G11" s="8">
        <v>0</v>
      </c>
      <c r="H11" s="8">
        <v>220.9489</v>
      </c>
      <c r="I11" s="8">
        <v>0</v>
      </c>
      <c r="J11" s="8">
        <v>2.20995</v>
      </c>
      <c r="K11" s="8">
        <v>20.5</v>
      </c>
      <c r="L11" s="8">
        <v>20.5</v>
      </c>
      <c r="M11" s="8">
        <v>37.686181530792155</v>
      </c>
    </row>
    <row r="12" spans="1:13" ht="41.25" customHeight="1">
      <c r="A12" s="7" t="s">
        <v>26</v>
      </c>
      <c r="B12" s="8" t="s">
        <v>27</v>
      </c>
      <c r="C12" s="8">
        <v>0.2</v>
      </c>
      <c r="D12" s="8">
        <v>0.2</v>
      </c>
      <c r="E12" s="8">
        <v>0.2</v>
      </c>
      <c r="F12" s="8">
        <v>0</v>
      </c>
      <c r="G12" s="8">
        <v>0</v>
      </c>
      <c r="H12" s="8">
        <v>7.084</v>
      </c>
      <c r="I12" s="8">
        <v>0</v>
      </c>
      <c r="J12" s="8">
        <v>0</v>
      </c>
      <c r="K12" s="8">
        <v>0.2</v>
      </c>
      <c r="L12" s="8">
        <v>0.2</v>
      </c>
      <c r="M12" s="8">
        <v>0</v>
      </c>
    </row>
    <row r="13" spans="1:13" ht="51" customHeight="1">
      <c r="A13" s="7" t="s">
        <v>28</v>
      </c>
      <c r="B13" s="8" t="s">
        <v>29</v>
      </c>
      <c r="C13" s="8">
        <v>37</v>
      </c>
      <c r="D13" s="8">
        <v>40.52</v>
      </c>
      <c r="E13" s="8">
        <v>40.52</v>
      </c>
      <c r="F13" s="8">
        <v>1.76</v>
      </c>
      <c r="G13" s="8">
        <v>0</v>
      </c>
      <c r="H13" s="8">
        <v>12.27164</v>
      </c>
      <c r="I13" s="8">
        <v>0</v>
      </c>
      <c r="J13" s="8">
        <v>2.13683</v>
      </c>
      <c r="K13" s="8">
        <v>38.76</v>
      </c>
      <c r="L13" s="8">
        <v>38.76</v>
      </c>
      <c r="M13" s="8">
        <v>4.343534057255676</v>
      </c>
    </row>
    <row r="14" spans="1:13" ht="21" customHeight="1">
      <c r="A14" s="5" t="s">
        <v>36</v>
      </c>
      <c r="B14" s="6" t="s">
        <v>37</v>
      </c>
      <c r="C14" s="6">
        <v>900</v>
      </c>
      <c r="D14" s="6">
        <v>1398.08</v>
      </c>
      <c r="E14" s="6">
        <v>1398.08</v>
      </c>
      <c r="F14" s="6">
        <v>266.38</v>
      </c>
      <c r="G14" s="6">
        <v>0</v>
      </c>
      <c r="H14" s="6">
        <v>1497.5337000000002</v>
      </c>
      <c r="I14" s="6">
        <v>0</v>
      </c>
      <c r="J14" s="6">
        <v>253.14783000000003</v>
      </c>
      <c r="K14" s="6">
        <v>1131.7</v>
      </c>
      <c r="L14" s="6">
        <v>1131.7</v>
      </c>
      <c r="M14" s="6">
        <v>19.053273060196844</v>
      </c>
    </row>
    <row r="15" spans="1:13" ht="12.75">
      <c r="A15" s="7" t="s">
        <v>38</v>
      </c>
      <c r="B15" s="8" t="s">
        <v>39</v>
      </c>
      <c r="C15" s="8">
        <v>530</v>
      </c>
      <c r="D15" s="8">
        <v>1028.08</v>
      </c>
      <c r="E15" s="8">
        <v>1028.08</v>
      </c>
      <c r="F15" s="8">
        <v>266.38</v>
      </c>
      <c r="G15" s="8">
        <v>0</v>
      </c>
      <c r="H15" s="8">
        <v>1061.1066400000002</v>
      </c>
      <c r="I15" s="8">
        <v>0</v>
      </c>
      <c r="J15" s="8">
        <v>252.78383000000002</v>
      </c>
      <c r="K15" s="8">
        <v>761.7</v>
      </c>
      <c r="L15" s="8">
        <v>761.7</v>
      </c>
      <c r="M15" s="8">
        <v>25.910434985604237</v>
      </c>
    </row>
    <row r="16" spans="1:13" ht="41.25" customHeight="1">
      <c r="A16" s="7" t="s">
        <v>40</v>
      </c>
      <c r="B16" s="8" t="s">
        <v>41</v>
      </c>
      <c r="C16" s="8">
        <v>370</v>
      </c>
      <c r="D16" s="8">
        <v>370</v>
      </c>
      <c r="E16" s="8">
        <v>370</v>
      </c>
      <c r="F16" s="8">
        <v>0</v>
      </c>
      <c r="G16" s="8">
        <v>0</v>
      </c>
      <c r="H16" s="8">
        <v>436.42706</v>
      </c>
      <c r="I16" s="8">
        <v>0</v>
      </c>
      <c r="J16" s="8">
        <v>0.364</v>
      </c>
      <c r="K16" s="8">
        <v>370</v>
      </c>
      <c r="L16" s="8">
        <v>370</v>
      </c>
      <c r="M16" s="8">
        <v>0</v>
      </c>
    </row>
    <row r="17" spans="1:13" ht="24.75" customHeight="1">
      <c r="A17" s="5" t="s">
        <v>50</v>
      </c>
      <c r="B17" s="6" t="s">
        <v>51</v>
      </c>
      <c r="C17" s="6">
        <v>122</v>
      </c>
      <c r="D17" s="6">
        <v>175.82023</v>
      </c>
      <c r="E17" s="6">
        <v>175.82023</v>
      </c>
      <c r="F17" s="6">
        <v>103.82023</v>
      </c>
      <c r="G17" s="6">
        <v>0</v>
      </c>
      <c r="H17" s="6">
        <v>229.39271999999997</v>
      </c>
      <c r="I17" s="6">
        <v>0</v>
      </c>
      <c r="J17" s="6">
        <v>8.78759</v>
      </c>
      <c r="K17" s="6">
        <v>72</v>
      </c>
      <c r="L17" s="6">
        <v>72</v>
      </c>
      <c r="M17" s="6">
        <v>59.04908098459431</v>
      </c>
    </row>
    <row r="18" spans="1:13" ht="151.5" customHeight="1">
      <c r="A18" s="7" t="s">
        <v>54</v>
      </c>
      <c r="B18" s="8" t="s">
        <v>201</v>
      </c>
      <c r="C18" s="8">
        <v>50</v>
      </c>
      <c r="D18" s="8">
        <v>98.82023000000001</v>
      </c>
      <c r="E18" s="8">
        <v>98.82023000000001</v>
      </c>
      <c r="F18" s="8">
        <v>98.82023</v>
      </c>
      <c r="G18" s="8">
        <v>0</v>
      </c>
      <c r="H18" s="8">
        <v>98.82023</v>
      </c>
      <c r="I18" s="8">
        <v>0</v>
      </c>
      <c r="J18" s="8">
        <v>0</v>
      </c>
      <c r="K18" s="8">
        <v>0</v>
      </c>
      <c r="L18" s="8">
        <v>0</v>
      </c>
      <c r="M18" s="8">
        <v>100</v>
      </c>
    </row>
    <row r="19" spans="1:13" ht="39.75" customHeight="1">
      <c r="A19" s="7" t="s">
        <v>94</v>
      </c>
      <c r="B19" s="8" t="s">
        <v>95</v>
      </c>
      <c r="C19" s="8">
        <v>0</v>
      </c>
      <c r="D19" s="8">
        <v>0</v>
      </c>
      <c r="E19" s="8">
        <v>0</v>
      </c>
      <c r="F19" s="8">
        <v>0</v>
      </c>
      <c r="G19" s="8">
        <v>0</v>
      </c>
      <c r="H19" s="8">
        <v>0.0513</v>
      </c>
      <c r="I19" s="8">
        <v>0</v>
      </c>
      <c r="J19" s="8">
        <v>0</v>
      </c>
      <c r="K19" s="8">
        <v>0</v>
      </c>
      <c r="L19" s="8">
        <v>0</v>
      </c>
      <c r="M19" s="8">
        <v>0</v>
      </c>
    </row>
    <row r="20" spans="1:13" ht="55.5" customHeight="1">
      <c r="A20" s="7" t="s">
        <v>102</v>
      </c>
      <c r="B20" s="8" t="s">
        <v>103</v>
      </c>
      <c r="C20" s="8">
        <v>72</v>
      </c>
      <c r="D20" s="8">
        <v>72</v>
      </c>
      <c r="E20" s="8">
        <v>72</v>
      </c>
      <c r="F20" s="8">
        <v>0</v>
      </c>
      <c r="G20" s="8">
        <v>0</v>
      </c>
      <c r="H20" s="8">
        <v>111.17444</v>
      </c>
      <c r="I20" s="8">
        <v>0</v>
      </c>
      <c r="J20" s="8">
        <v>6.29808</v>
      </c>
      <c r="K20" s="8">
        <v>72</v>
      </c>
      <c r="L20" s="8">
        <v>72</v>
      </c>
      <c r="M20" s="8">
        <v>0</v>
      </c>
    </row>
    <row r="21" spans="1:13" ht="46.5" customHeight="1">
      <c r="A21" s="7" t="s">
        <v>106</v>
      </c>
      <c r="B21" s="26" t="s">
        <v>107</v>
      </c>
      <c r="C21" s="8">
        <v>0</v>
      </c>
      <c r="D21" s="8">
        <v>5</v>
      </c>
      <c r="E21" s="8">
        <v>5</v>
      </c>
      <c r="F21" s="8">
        <v>5</v>
      </c>
      <c r="G21" s="8">
        <v>0</v>
      </c>
      <c r="H21" s="8">
        <v>19.34675</v>
      </c>
      <c r="I21" s="8">
        <v>0</v>
      </c>
      <c r="J21" s="8">
        <v>2.48951</v>
      </c>
      <c r="K21" s="8">
        <v>0</v>
      </c>
      <c r="L21" s="8">
        <v>0</v>
      </c>
      <c r="M21" s="8">
        <v>100</v>
      </c>
    </row>
    <row r="22" spans="1:13" ht="42.75" customHeight="1">
      <c r="A22" s="5" t="s">
        <v>114</v>
      </c>
      <c r="B22" s="6" t="s">
        <v>115</v>
      </c>
      <c r="C22" s="6">
        <v>210</v>
      </c>
      <c r="D22" s="6">
        <v>303.515</v>
      </c>
      <c r="E22" s="6">
        <v>303.515</v>
      </c>
      <c r="F22" s="6">
        <v>293.51471000000004</v>
      </c>
      <c r="G22" s="6">
        <v>0</v>
      </c>
      <c r="H22" s="6">
        <v>293.51471000000004</v>
      </c>
      <c r="I22" s="6">
        <v>0</v>
      </c>
      <c r="J22" s="6">
        <v>0</v>
      </c>
      <c r="K22" s="6">
        <v>10.00028999999995</v>
      </c>
      <c r="L22" s="6">
        <v>10.00028999999995</v>
      </c>
      <c r="M22" s="6">
        <v>96.70517437358946</v>
      </c>
    </row>
    <row r="23" spans="1:13" ht="39" customHeight="1">
      <c r="A23" s="7" t="s">
        <v>171</v>
      </c>
      <c r="B23" s="8" t="s">
        <v>172</v>
      </c>
      <c r="C23" s="8">
        <v>200</v>
      </c>
      <c r="D23" s="8">
        <v>0</v>
      </c>
      <c r="E23" s="8">
        <v>0</v>
      </c>
      <c r="F23" s="8">
        <v>0</v>
      </c>
      <c r="G23" s="8">
        <v>0</v>
      </c>
      <c r="H23" s="8">
        <v>0</v>
      </c>
      <c r="I23" s="8">
        <v>0</v>
      </c>
      <c r="J23" s="8">
        <v>0</v>
      </c>
      <c r="K23" s="8">
        <v>0</v>
      </c>
      <c r="L23" s="8">
        <v>0</v>
      </c>
      <c r="M23" s="8">
        <v>0</v>
      </c>
    </row>
    <row r="24" spans="1:13" ht="33" customHeight="1">
      <c r="A24" s="7" t="s">
        <v>173</v>
      </c>
      <c r="B24" s="8" t="s">
        <v>174</v>
      </c>
      <c r="C24" s="8">
        <v>10</v>
      </c>
      <c r="D24" s="8">
        <v>10</v>
      </c>
      <c r="E24" s="8">
        <v>10</v>
      </c>
      <c r="F24" s="8">
        <v>0</v>
      </c>
      <c r="G24" s="8">
        <v>0</v>
      </c>
      <c r="H24" s="8">
        <v>0</v>
      </c>
      <c r="I24" s="8">
        <v>0</v>
      </c>
      <c r="J24" s="8">
        <v>0</v>
      </c>
      <c r="K24" s="8">
        <v>10</v>
      </c>
      <c r="L24" s="8">
        <v>10</v>
      </c>
      <c r="M24" s="8">
        <v>0</v>
      </c>
    </row>
    <row r="25" spans="1:13" ht="166.5" customHeight="1">
      <c r="A25" s="7" t="s">
        <v>175</v>
      </c>
      <c r="B25" s="8" t="s">
        <v>202</v>
      </c>
      <c r="C25" s="8">
        <v>0</v>
      </c>
      <c r="D25" s="8">
        <v>293.515</v>
      </c>
      <c r="E25" s="8">
        <v>293.515</v>
      </c>
      <c r="F25" s="8">
        <v>293.51471000000004</v>
      </c>
      <c r="G25" s="8">
        <v>0</v>
      </c>
      <c r="H25" s="8">
        <v>293.51471000000004</v>
      </c>
      <c r="I25" s="8">
        <v>0</v>
      </c>
      <c r="J25" s="8">
        <v>0</v>
      </c>
      <c r="K25" s="8">
        <v>0.0002899999999499414</v>
      </c>
      <c r="L25" s="8">
        <v>0.0002899999999499414</v>
      </c>
      <c r="M25" s="8">
        <v>99.99990119755381</v>
      </c>
    </row>
    <row r="26" spans="1:13" ht="21.75" customHeight="1">
      <c r="A26" s="5" t="s">
        <v>120</v>
      </c>
      <c r="B26" s="6" t="s">
        <v>121</v>
      </c>
      <c r="C26" s="6">
        <v>526</v>
      </c>
      <c r="D26" s="6">
        <v>625.9</v>
      </c>
      <c r="E26" s="6">
        <v>625.9</v>
      </c>
      <c r="F26" s="6">
        <v>143.97008</v>
      </c>
      <c r="G26" s="6">
        <v>0</v>
      </c>
      <c r="H26" s="6">
        <v>600.63212</v>
      </c>
      <c r="I26" s="6">
        <v>0</v>
      </c>
      <c r="J26" s="6">
        <v>16.69234</v>
      </c>
      <c r="K26" s="6">
        <v>481.92992</v>
      </c>
      <c r="L26" s="6">
        <v>481.92992</v>
      </c>
      <c r="M26" s="6">
        <v>23.00208979070139</v>
      </c>
    </row>
    <row r="27" spans="1:13" ht="11.25" customHeight="1">
      <c r="A27" s="7" t="s">
        <v>124</v>
      </c>
      <c r="B27" s="8" t="s">
        <v>125</v>
      </c>
      <c r="C27" s="8">
        <v>85</v>
      </c>
      <c r="D27" s="8">
        <v>85</v>
      </c>
      <c r="E27" s="8">
        <v>85</v>
      </c>
      <c r="F27" s="8">
        <v>44.640080000000005</v>
      </c>
      <c r="G27" s="8">
        <v>0</v>
      </c>
      <c r="H27" s="8">
        <v>105.85216000000001</v>
      </c>
      <c r="I27" s="8">
        <v>0</v>
      </c>
      <c r="J27" s="8">
        <v>4.75347</v>
      </c>
      <c r="K27" s="8">
        <v>40.359919999999995</v>
      </c>
      <c r="L27" s="8">
        <v>40.359919999999995</v>
      </c>
      <c r="M27" s="8">
        <v>52.51774117647059</v>
      </c>
    </row>
    <row r="28" spans="1:13" ht="14.25" customHeight="1">
      <c r="A28" s="7" t="s">
        <v>126</v>
      </c>
      <c r="B28" s="8" t="s">
        <v>127</v>
      </c>
      <c r="C28" s="8">
        <v>6</v>
      </c>
      <c r="D28" s="8">
        <v>6</v>
      </c>
      <c r="E28" s="8">
        <v>6</v>
      </c>
      <c r="F28" s="8">
        <v>0</v>
      </c>
      <c r="G28" s="8">
        <v>0</v>
      </c>
      <c r="H28" s="8">
        <v>6.51701</v>
      </c>
      <c r="I28" s="8">
        <v>0</v>
      </c>
      <c r="J28" s="8">
        <v>1.68407</v>
      </c>
      <c r="K28" s="8">
        <v>6</v>
      </c>
      <c r="L28" s="8">
        <v>6</v>
      </c>
      <c r="M28" s="8">
        <v>0</v>
      </c>
    </row>
    <row r="29" spans="1:13" ht="39" customHeight="1">
      <c r="A29" s="7" t="s">
        <v>128</v>
      </c>
      <c r="B29" s="8" t="s">
        <v>129</v>
      </c>
      <c r="C29" s="8">
        <v>108</v>
      </c>
      <c r="D29" s="8">
        <v>207.9</v>
      </c>
      <c r="E29" s="8">
        <v>207.9</v>
      </c>
      <c r="F29" s="8">
        <v>99.33</v>
      </c>
      <c r="G29" s="8">
        <v>0</v>
      </c>
      <c r="H29" s="8">
        <v>178.95871</v>
      </c>
      <c r="I29" s="8">
        <v>0</v>
      </c>
      <c r="J29" s="8">
        <v>1.5</v>
      </c>
      <c r="K29" s="8">
        <v>108.57</v>
      </c>
      <c r="L29" s="8">
        <v>108.57</v>
      </c>
      <c r="M29" s="8">
        <v>47.77777777777777</v>
      </c>
    </row>
    <row r="30" spans="1:13" ht="25.5" customHeight="1">
      <c r="A30" s="7" t="s">
        <v>130</v>
      </c>
      <c r="B30" s="8" t="s">
        <v>131</v>
      </c>
      <c r="C30" s="8">
        <v>327</v>
      </c>
      <c r="D30" s="8">
        <v>327</v>
      </c>
      <c r="E30" s="8">
        <v>327</v>
      </c>
      <c r="F30" s="8">
        <v>0</v>
      </c>
      <c r="G30" s="8">
        <v>0</v>
      </c>
      <c r="H30" s="8">
        <v>309.30424</v>
      </c>
      <c r="I30" s="8">
        <v>0</v>
      </c>
      <c r="J30" s="8">
        <v>8.7548</v>
      </c>
      <c r="K30" s="8">
        <v>327</v>
      </c>
      <c r="L30" s="8">
        <v>327</v>
      </c>
      <c r="M30" s="8">
        <v>0</v>
      </c>
    </row>
    <row r="31" spans="1:13" ht="18.75" customHeight="1">
      <c r="A31" s="5" t="s">
        <v>136</v>
      </c>
      <c r="B31" s="6" t="s">
        <v>137</v>
      </c>
      <c r="C31" s="6">
        <v>0.5</v>
      </c>
      <c r="D31" s="6">
        <v>30.5</v>
      </c>
      <c r="E31" s="6">
        <v>30.5</v>
      </c>
      <c r="F31" s="6">
        <v>29.98</v>
      </c>
      <c r="G31" s="6">
        <v>0</v>
      </c>
      <c r="H31" s="6">
        <v>38.06265</v>
      </c>
      <c r="I31" s="6">
        <v>0</v>
      </c>
      <c r="J31" s="6">
        <v>0</v>
      </c>
      <c r="K31" s="6">
        <v>0.52</v>
      </c>
      <c r="L31" s="6">
        <v>0.52</v>
      </c>
      <c r="M31" s="6">
        <v>98.29508196721312</v>
      </c>
    </row>
    <row r="32" spans="1:13" ht="30.75" customHeight="1">
      <c r="A32" s="7" t="s">
        <v>138</v>
      </c>
      <c r="B32" s="8" t="s">
        <v>139</v>
      </c>
      <c r="C32" s="8">
        <v>0</v>
      </c>
      <c r="D32" s="8">
        <v>0</v>
      </c>
      <c r="E32" s="8">
        <v>0</v>
      </c>
      <c r="F32" s="8">
        <v>0</v>
      </c>
      <c r="G32" s="8">
        <v>0</v>
      </c>
      <c r="H32" s="8">
        <v>0.6</v>
      </c>
      <c r="I32" s="8">
        <v>0</v>
      </c>
      <c r="J32" s="8">
        <v>0</v>
      </c>
      <c r="K32" s="8">
        <v>0</v>
      </c>
      <c r="L32" s="8">
        <v>0</v>
      </c>
      <c r="M32" s="8">
        <v>0</v>
      </c>
    </row>
    <row r="33" spans="1:13" ht="46.5" customHeight="1">
      <c r="A33" s="7" t="s">
        <v>140</v>
      </c>
      <c r="B33" s="8" t="s">
        <v>141</v>
      </c>
      <c r="C33" s="8">
        <v>0.5</v>
      </c>
      <c r="D33" s="8">
        <v>30.5</v>
      </c>
      <c r="E33" s="8">
        <v>30.5</v>
      </c>
      <c r="F33" s="8">
        <v>29.98</v>
      </c>
      <c r="G33" s="8">
        <v>0</v>
      </c>
      <c r="H33" s="8">
        <v>37.46265</v>
      </c>
      <c r="I33" s="8">
        <v>0</v>
      </c>
      <c r="J33" s="8">
        <v>0</v>
      </c>
      <c r="K33" s="8">
        <v>0.52</v>
      </c>
      <c r="L33" s="8">
        <v>0.52</v>
      </c>
      <c r="M33" s="8">
        <v>98.29508196721312</v>
      </c>
    </row>
    <row r="34" spans="1:13" ht="13.5" customHeight="1">
      <c r="A34" s="5" t="s">
        <v>144</v>
      </c>
      <c r="B34" s="6" t="s">
        <v>145</v>
      </c>
      <c r="C34" s="6">
        <v>7085</v>
      </c>
      <c r="D34" s="6">
        <v>7973.206</v>
      </c>
      <c r="E34" s="6">
        <v>7973.206</v>
      </c>
      <c r="F34" s="6">
        <v>4770.05145</v>
      </c>
      <c r="G34" s="6">
        <v>0</v>
      </c>
      <c r="H34" s="6">
        <v>4770.05145</v>
      </c>
      <c r="I34" s="6">
        <v>0</v>
      </c>
      <c r="J34" s="6">
        <v>986.05943</v>
      </c>
      <c r="K34" s="6">
        <v>3203.15455</v>
      </c>
      <c r="L34" s="6">
        <v>3203.15455</v>
      </c>
      <c r="M34" s="6">
        <v>59.82601540710224</v>
      </c>
    </row>
    <row r="35" spans="1:13" ht="24.75" customHeight="1">
      <c r="A35" s="7" t="s">
        <v>176</v>
      </c>
      <c r="B35" s="8" t="s">
        <v>177</v>
      </c>
      <c r="C35" s="8">
        <v>7085</v>
      </c>
      <c r="D35" s="8">
        <v>7973.206</v>
      </c>
      <c r="E35" s="8">
        <v>7973.206</v>
      </c>
      <c r="F35" s="8">
        <v>4770.05145</v>
      </c>
      <c r="G35" s="8">
        <v>0</v>
      </c>
      <c r="H35" s="8">
        <v>4770.05145</v>
      </c>
      <c r="I35" s="8">
        <v>0</v>
      </c>
      <c r="J35" s="8">
        <v>986.05943</v>
      </c>
      <c r="K35" s="8">
        <v>3203.15455</v>
      </c>
      <c r="L35" s="8">
        <v>3203.15455</v>
      </c>
      <c r="M35" s="8">
        <v>59.82601540710224</v>
      </c>
    </row>
    <row r="36" spans="1:13" ht="57" customHeight="1">
      <c r="A36" s="5" t="s">
        <v>148</v>
      </c>
      <c r="B36" s="6" t="s">
        <v>149</v>
      </c>
      <c r="C36" s="6">
        <v>2407.4</v>
      </c>
      <c r="D36" s="6">
        <v>2831.271</v>
      </c>
      <c r="E36" s="6">
        <v>2831.271</v>
      </c>
      <c r="F36" s="6">
        <v>1129.9957800000002</v>
      </c>
      <c r="G36" s="6">
        <v>0</v>
      </c>
      <c r="H36" s="6">
        <v>1129.9957800000002</v>
      </c>
      <c r="I36" s="6">
        <v>0</v>
      </c>
      <c r="J36" s="6">
        <v>735.46352</v>
      </c>
      <c r="K36" s="6">
        <v>1701.27522</v>
      </c>
      <c r="L36" s="6">
        <v>1701.27522</v>
      </c>
      <c r="M36" s="6">
        <v>39.91125469797841</v>
      </c>
    </row>
    <row r="37" spans="1:13" ht="63.75" customHeight="1">
      <c r="A37" s="7" t="s">
        <v>178</v>
      </c>
      <c r="B37" s="8" t="s">
        <v>179</v>
      </c>
      <c r="C37" s="8">
        <v>2407.4</v>
      </c>
      <c r="D37" s="8">
        <v>2831.271</v>
      </c>
      <c r="E37" s="8">
        <v>2831.271</v>
      </c>
      <c r="F37" s="8">
        <v>1129.9957800000002</v>
      </c>
      <c r="G37" s="8">
        <v>0</v>
      </c>
      <c r="H37" s="8">
        <v>1129.9957800000002</v>
      </c>
      <c r="I37" s="8">
        <v>0</v>
      </c>
      <c r="J37" s="8">
        <v>735.46352</v>
      </c>
      <c r="K37" s="8">
        <v>1701.27522</v>
      </c>
      <c r="L37" s="8">
        <v>1701.27522</v>
      </c>
      <c r="M37" s="8">
        <v>39.91125469797841</v>
      </c>
    </row>
    <row r="38" spans="1:13" ht="33.75" customHeight="1">
      <c r="A38" s="5" t="s">
        <v>180</v>
      </c>
      <c r="B38" s="6" t="s">
        <v>181</v>
      </c>
      <c r="C38" s="6">
        <v>400</v>
      </c>
      <c r="D38" s="6">
        <v>2035.7</v>
      </c>
      <c r="E38" s="6">
        <v>2035.7</v>
      </c>
      <c r="F38" s="6">
        <v>1860.7</v>
      </c>
      <c r="G38" s="6">
        <v>0</v>
      </c>
      <c r="H38" s="6">
        <v>1860.7</v>
      </c>
      <c r="I38" s="6">
        <v>0</v>
      </c>
      <c r="J38" s="6">
        <v>0</v>
      </c>
      <c r="K38" s="6">
        <v>175</v>
      </c>
      <c r="L38" s="6">
        <v>175</v>
      </c>
      <c r="M38" s="6">
        <v>91.40344844525224</v>
      </c>
    </row>
    <row r="39" spans="1:13" ht="84" customHeight="1">
      <c r="A39" s="7" t="s">
        <v>182</v>
      </c>
      <c r="B39" s="8" t="s">
        <v>183</v>
      </c>
      <c r="C39" s="8">
        <v>400</v>
      </c>
      <c r="D39" s="8">
        <v>2035.7</v>
      </c>
      <c r="E39" s="8">
        <v>2035.7</v>
      </c>
      <c r="F39" s="8">
        <v>1860.7</v>
      </c>
      <c r="G39" s="8">
        <v>0</v>
      </c>
      <c r="H39" s="8">
        <v>1860.7</v>
      </c>
      <c r="I39" s="8">
        <v>0</v>
      </c>
      <c r="J39" s="8">
        <v>0</v>
      </c>
      <c r="K39" s="8">
        <v>175</v>
      </c>
      <c r="L39" s="8">
        <v>175</v>
      </c>
      <c r="M39" s="8">
        <v>91.40344844525224</v>
      </c>
    </row>
    <row r="40" spans="1:13" ht="17.25" customHeight="1">
      <c r="A40" s="5" t="s">
        <v>184</v>
      </c>
      <c r="B40" s="6" t="s">
        <v>185</v>
      </c>
      <c r="C40" s="6">
        <v>168</v>
      </c>
      <c r="D40" s="6">
        <v>148.7586</v>
      </c>
      <c r="E40" s="6">
        <v>148.7586</v>
      </c>
      <c r="F40" s="6">
        <v>137.33633</v>
      </c>
      <c r="G40" s="6">
        <v>0</v>
      </c>
      <c r="H40" s="6">
        <v>137.33633</v>
      </c>
      <c r="I40" s="6">
        <v>0</v>
      </c>
      <c r="J40" s="6">
        <v>0</v>
      </c>
      <c r="K40" s="6">
        <v>11.422269999999997</v>
      </c>
      <c r="L40" s="6">
        <v>11.422269999999997</v>
      </c>
      <c r="M40" s="6">
        <v>92.321606952472</v>
      </c>
    </row>
    <row r="41" spans="1:13" ht="44.25" customHeight="1">
      <c r="A41" s="7" t="s">
        <v>186</v>
      </c>
      <c r="B41" s="8" t="s">
        <v>187</v>
      </c>
      <c r="C41" s="8">
        <v>93</v>
      </c>
      <c r="D41" s="8">
        <v>93</v>
      </c>
      <c r="E41" s="8">
        <v>93</v>
      </c>
      <c r="F41" s="8">
        <v>83.17792999999999</v>
      </c>
      <c r="G41" s="8">
        <v>0</v>
      </c>
      <c r="H41" s="8">
        <v>83.17792999999999</v>
      </c>
      <c r="I41" s="8">
        <v>0</v>
      </c>
      <c r="J41" s="8">
        <v>0</v>
      </c>
      <c r="K41" s="8">
        <v>9.82207000000001</v>
      </c>
      <c r="L41" s="8">
        <v>9.82207000000001</v>
      </c>
      <c r="M41" s="8">
        <v>89.43863440860214</v>
      </c>
    </row>
    <row r="42" spans="1:13" ht="81" customHeight="1">
      <c r="A42" s="7" t="s">
        <v>188</v>
      </c>
      <c r="B42" s="8" t="s">
        <v>189</v>
      </c>
      <c r="C42" s="8">
        <v>75</v>
      </c>
      <c r="D42" s="8">
        <v>55.7586</v>
      </c>
      <c r="E42" s="8">
        <v>55.7586</v>
      </c>
      <c r="F42" s="8">
        <v>54.1584</v>
      </c>
      <c r="G42" s="8">
        <v>0</v>
      </c>
      <c r="H42" s="8">
        <v>54.1584</v>
      </c>
      <c r="I42" s="8">
        <v>0</v>
      </c>
      <c r="J42" s="8">
        <v>0</v>
      </c>
      <c r="K42" s="8">
        <v>1.600200000000001</v>
      </c>
      <c r="L42" s="8">
        <v>1.600200000000001</v>
      </c>
      <c r="M42" s="8">
        <v>97.1301288052426</v>
      </c>
    </row>
    <row r="43" spans="1:13" ht="13.5" thickBot="1">
      <c r="A43" s="9" t="s">
        <v>166</v>
      </c>
      <c r="B43" s="10" t="s">
        <v>167</v>
      </c>
      <c r="C43" s="10">
        <v>14505.4</v>
      </c>
      <c r="D43" s="10">
        <v>18354.669830000003</v>
      </c>
      <c r="E43" s="10">
        <v>18354.669830000003</v>
      </c>
      <c r="F43" s="10">
        <v>8805.09618</v>
      </c>
      <c r="G43" s="10">
        <v>0</v>
      </c>
      <c r="H43" s="10">
        <v>14279.929520000002</v>
      </c>
      <c r="I43" s="10">
        <v>0</v>
      </c>
      <c r="J43" s="10">
        <v>2074.67083</v>
      </c>
      <c r="K43" s="10">
        <v>9549.573650000002</v>
      </c>
      <c r="L43" s="10">
        <v>9549.573650000002</v>
      </c>
      <c r="M43" s="10">
        <v>47.97196714270724</v>
      </c>
    </row>
    <row r="44" spans="1:13" ht="33" customHeight="1" thickBot="1">
      <c r="A44" s="24" t="s">
        <v>191</v>
      </c>
      <c r="B44" s="25"/>
      <c r="C44" s="11">
        <f>Лист1!C88+Лист2!C43</f>
        <v>188524.9</v>
      </c>
      <c r="D44" s="11">
        <f>Лист1!D88+Лист2!D43</f>
        <v>243647.3695999999</v>
      </c>
      <c r="E44" s="12">
        <f>Лист1!E88+Лист2!E43</f>
        <v>243647.3695999999</v>
      </c>
      <c r="F44" s="13">
        <f>Лист1!F88+Лист2!F43</f>
        <v>217340.98247999992</v>
      </c>
      <c r="G44" s="14">
        <f>Лист1!G88+Лист2!G43</f>
        <v>0</v>
      </c>
      <c r="H44" s="11">
        <f>Лист1!H88+Лист2!H43</f>
        <v>222815.81581999993</v>
      </c>
      <c r="I44" s="12"/>
      <c r="J44" s="13"/>
      <c r="K44" s="13"/>
      <c r="L44" s="13"/>
      <c r="M44" s="15">
        <v>91.4</v>
      </c>
    </row>
  </sheetData>
  <sheetProtection/>
  <mergeCells count="3">
    <mergeCell ref="A2:L2"/>
    <mergeCell ref="A3:M3"/>
    <mergeCell ref="A44:B44"/>
  </mergeCells>
  <printOptions/>
  <pageMargins left="1.141732283464567" right="0.35433070866141736"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Ленець</cp:lastModifiedBy>
  <cp:lastPrinted>2014-02-12T07:24:14Z</cp:lastPrinted>
  <dcterms:created xsi:type="dcterms:W3CDTF">2014-01-21T11:50:09Z</dcterms:created>
  <dcterms:modified xsi:type="dcterms:W3CDTF">2014-02-28T05:28:32Z</dcterms:modified>
  <cp:category/>
  <cp:version/>
  <cp:contentType/>
  <cp:contentStatus/>
</cp:coreProperties>
</file>