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'Лист1'!$A:$B,'Лист1'!$12:$12</definedName>
  </definedNames>
  <calcPr fullCalcOnLoad="1"/>
</workbook>
</file>

<file path=xl/sharedStrings.xml><?xml version="1.0" encoding="utf-8"?>
<sst xmlns="http://schemas.openxmlformats.org/spreadsheetml/2006/main" count="120" uniqueCount="113">
  <si>
    <t>тис. грн.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</si>
  <si>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</si>
  <si>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</si>
  <si>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</si>
  <si>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</si>
  <si>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</si>
  <si>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</si>
  <si>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</si>
  <si>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</si>
  <si>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</si>
  <si>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</si>
  <si>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</si>
  <si>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</si>
  <si>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</si>
  <si>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</si>
  <si>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</si>
  <si>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</si>
  <si>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</si>
  <si>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</si>
  <si>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</si>
  <si>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</si>
  <si>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</si>
  <si>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</si>
  <si>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</si>
  <si>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</si>
  <si>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</si>
  <si>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</si>
  <si>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</si>
  <si>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</si>
  <si>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</si>
  <si>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</si>
  <si>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</si>
  <si>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</si>
  <si>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</si>
  <si>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</si>
  <si>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</si>
  <si>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</si>
  <si>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</si>
  <si>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</si>
  <si>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</si>
  <si>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</si>
  <si>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</si>
  <si>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</si>
  <si>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</si>
  <si>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</si>
  <si>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</si>
  <si>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</si>
  <si>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</si>
  <si>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</si>
  <si>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</si>
  <si>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</si>
  <si>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</si>
  <si>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</si>
  <si>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</si>
  <si>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</si>
  <si>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</si>
  <si>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</si>
  <si>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</si>
  <si>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</si>
  <si>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</si>
  <si>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</si>
  <si>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</si>
  <si>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</si>
  <si>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</si>
  <si>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</si>
  <si>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</si>
  <si>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</si>
  <si>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</si>
  <si>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</si>
  <si>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</si>
  <si>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</si>
  <si>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</si>
  <si>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</si>
  <si>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</si>
  <si>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</si>
  <si>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</si>
  <si>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</si>
  <si>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Код</t>
  </si>
  <si>
    <t>Загальний фонд</t>
  </si>
  <si>
    <t>ЗАТВЕРДЖЕНО</t>
  </si>
  <si>
    <t>Рішення міської ради</t>
  </si>
  <si>
    <t>Додаток 1</t>
  </si>
  <si>
    <t>Разом власних доходів</t>
  </si>
  <si>
    <t>Разом доходів загального фонду</t>
  </si>
  <si>
    <t>Спеціальний фонд</t>
  </si>
  <si>
    <t>Інші податки та збори </t>
  </si>
  <si>
    <t>Екологічний податок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</si>
  <si>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</si>
  <si>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</si>
  <si>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</si>
  <si>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</si>
  <si>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</si>
  <si>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</si>
  <si>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</si>
  <si>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(______сесія 7 скликання)</t>
  </si>
  <si>
    <t>Всього доходів бюджету</t>
  </si>
  <si>
    <t>_______________2019 року №______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</si>
  <si>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</si>
  <si>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</si>
  <si>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</si>
  <si>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</si>
  <si>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</si>
  <si>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</si>
  <si>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</si>
  <si>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</si>
  <si>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</si>
  <si>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</si>
  <si>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</si>
  <si>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</si>
  <si>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</si>
  <si>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</si>
  <si>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 xml:space="preserve">Разом доходів спеціального фонду </t>
  </si>
  <si>
    <t>Виконання бюджету м. Прилуки за І квартал 2019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</si>
</sst>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_-* #,##0.00&quot;р.&quot;_-;\-* #,##0.00&quot;р.&quot;_-;_-* &quot;-&quot;??&quot;р.&quot;_-;_-@_-"/>
    <numFmt numFmtId="166" formatCode="_-* #,##0&quot;р.&quot;_-;\-* #,##0&quot;р.&quot;_-;_-* &quot;-&quot;&quot;р.&quot;_-;_-@_-"/>
    <numFmt numFmtId="167" formatCode="_-* #,##0.00_р_._-;\-* #,##0.00_р_._-;_-* &quot;-&quot;??_р_._-;_-@_-"/>
    <numFmt numFmtId="168" formatCode="_-* #,##0_р_._-;\-* #,##0_р_._-;_-* &quot;-&quot;_р_._-;_-@_-"/>
    <numFmt numFmtId="169" formatCode="#0.000"/>
    <numFmt numFmtId="170" formatCode="#0.0"/>
    <numFmt numFmtId="171" formatCode="#,##0.000"/>
    <numFmt numFmtId="172" formatCode="#,##0.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 wrapText="1"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 horizontal="center" vertical="justify"/>
    </xf>
    <xf numFmtId="0" fontId="1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horizontal="center" vertical="justify"/>
    </xf>
    <xf numFmtId="0" fontId="20" fillId="0" borderId="10" xfId="0" applyFont="1" applyBorder="1" applyAlignment="1">
      <alignment vertical="justify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vertical="justify" wrapText="1"/>
    </xf>
    <xf numFmtId="0" fontId="24" fillId="0" borderId="0" xfId="0" applyFont="1" applyAlignment="1">
      <alignment horizontal="center"/>
    </xf>
    <xf numFmtId="172" fontId="19" fillId="0" borderId="10" xfId="0" applyNumberFormat="1" applyFont="1" applyBorder="1" applyAlignment="1">
      <alignment horizontal="center" vertical="justify"/>
    </xf>
    <xf numFmtId="172" fontId="19" fillId="24" borderId="10" xfId="0" applyNumberFormat="1" applyFont="1" applyFill="1" applyBorder="1" applyAlignment="1">
      <alignment horizontal="center" vertical="justify"/>
    </xf>
    <xf numFmtId="0" fontId="24" fillId="0" borderId="0" xfId="0" applyFont="1" applyAlignment="1">
      <alignment horizont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left" vertical="justify"/>
    </xf>
    <xf numFmtId="0" fontId="19" fillId="24" borderId="13" xfId="0" applyFont="1" applyFill="1" applyBorder="1" applyAlignment="1">
      <alignment horizontal="left" vertical="justify"/>
    </xf>
    <xf numFmtId="0" fontId="20" fillId="24" borderId="11" xfId="0" applyFont="1" applyFill="1" applyBorder="1" applyAlignment="1">
      <alignment horizontal="left" vertical="justify"/>
    </xf>
    <xf numFmtId="0" fontId="20" fillId="24" borderId="13" xfId="0" applyFont="1" applyFill="1" applyBorder="1" applyAlignment="1">
      <alignment horizontal="left" vertical="justify"/>
    </xf>
    <xf numFmtId="172" fontId="25" fillId="0" borderId="10" xfId="0" applyNumberFormat="1" applyFont="1" applyBorder="1" applyAlignment="1">
      <alignment horizontal="center" vertical="justify"/>
    </xf>
    <xf numFmtId="0" fontId="19" fillId="24" borderId="10" xfId="0" applyFont="1" applyFill="1" applyBorder="1" applyAlignment="1">
      <alignment vertical="justify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46">
      <selection activeCell="A9" sqref="A9:H9"/>
    </sheetView>
  </sheetViews>
  <sheetFormatPr defaultColWidth="9.00390625" defaultRowHeight="12.75"/>
  <cols>
    <col min="1" max="1" width="9.875" style="3" customWidth="1"/>
    <col min="2" max="2" width="38.00390625" style="0" customWidth="1"/>
    <col min="3" max="5" width="13.875" style="0" customWidth="1"/>
    <col min="6" max="6" width="14.25390625" style="0" bestFit="1" customWidth="1"/>
    <col min="7" max="7" width="12.125" style="0" bestFit="1" customWidth="1"/>
    <col min="8" max="8" width="10.125" style="0" bestFit="1" customWidth="1"/>
  </cols>
  <sheetData>
    <row r="1" spans="5:8" ht="14.25">
      <c r="E1" s="34" t="s">
        <v>79</v>
      </c>
      <c r="F1" s="34"/>
      <c r="G1" s="34"/>
      <c r="H1" s="34"/>
    </row>
    <row r="2" spans="5:8" ht="14.25">
      <c r="E2" s="34" t="s">
        <v>80</v>
      </c>
      <c r="F2" s="34"/>
      <c r="G2" s="34"/>
      <c r="H2" s="34"/>
    </row>
    <row r="3" spans="5:8" ht="14.25">
      <c r="E3" s="34" t="s">
        <v>94</v>
      </c>
      <c r="F3" s="34"/>
      <c r="G3" s="34"/>
      <c r="H3" s="34"/>
    </row>
    <row r="4" spans="5:8" ht="14.25">
      <c r="E4" s="34" t="s">
        <v>96</v>
      </c>
      <c r="F4" s="34"/>
      <c r="G4" s="34"/>
      <c r="H4" s="34"/>
    </row>
    <row r="5" spans="5:8" ht="14.25">
      <c r="E5" s="35"/>
      <c r="F5" s="17"/>
      <c r="G5" s="17"/>
      <c r="H5" s="17"/>
    </row>
    <row r="6" spans="5:8" ht="14.25">
      <c r="E6" s="35" t="s">
        <v>81</v>
      </c>
      <c r="F6" s="17"/>
      <c r="G6" s="17"/>
      <c r="H6" s="17"/>
    </row>
    <row r="7" ht="12.75">
      <c r="E7" s="7"/>
    </row>
    <row r="8" ht="12.75">
      <c r="E8" s="7"/>
    </row>
    <row r="9" spans="1:11" ht="15.75">
      <c r="A9" s="22" t="s">
        <v>112</v>
      </c>
      <c r="B9" s="22"/>
      <c r="C9" s="22"/>
      <c r="D9" s="22"/>
      <c r="E9" s="22"/>
      <c r="F9" s="22"/>
      <c r="G9" s="22"/>
      <c r="H9" s="22"/>
      <c r="I9" s="6"/>
      <c r="J9" s="6"/>
      <c r="K9" s="6"/>
    </row>
    <row r="10" spans="1:11" ht="15.75">
      <c r="A10" s="19"/>
      <c r="B10" s="19"/>
      <c r="C10" s="19"/>
      <c r="D10" s="19"/>
      <c r="E10" s="19"/>
      <c r="F10" s="19"/>
      <c r="G10" s="19"/>
      <c r="H10" s="19"/>
      <c r="I10" s="6"/>
      <c r="J10" s="6"/>
      <c r="K10" s="6"/>
    </row>
    <row r="11" ht="12.75">
      <c r="F11" t="s">
        <v>0</v>
      </c>
    </row>
    <row r="12" spans="1:8" s="4" customFormat="1" ht="28.5" customHeight="1">
      <c r="A12" s="32" t="s">
        <v>77</v>
      </c>
      <c r="B12" s="32" t="s">
        <v>1</v>
      </c>
      <c r="C12" s="5" t="s">
        <v>2</v>
      </c>
      <c r="D12" s="5" t="s">
        <v>3</v>
      </c>
      <c r="E12" s="5" t="s">
        <v>4</v>
      </c>
      <c r="F12" s="32" t="s">
        <v>5</v>
      </c>
      <c r="G12" s="32" t="s">
        <v>6</v>
      </c>
      <c r="H12" s="33" t="s">
        <v>7</v>
      </c>
    </row>
    <row r="13" spans="1:8" s="8" customFormat="1" ht="15.75">
      <c r="A13" s="23" t="s">
        <v>78</v>
      </c>
      <c r="B13" s="24"/>
      <c r="C13" s="24"/>
      <c r="D13" s="24"/>
      <c r="E13" s="24"/>
      <c r="F13" s="24"/>
      <c r="G13" s="24"/>
      <c r="H13" s="25"/>
    </row>
    <row r="14" spans="1:8" s="16" customFormat="1" ht="15.75">
      <c r="A14" s="14">
        <v>10000000</v>
      </c>
      <c r="B14" s="15" t="s">
        <v>8</v>
      </c>
      <c r="C14" s="20">
        <v>278602</v>
      </c>
      <c r="D14" s="20">
        <v>278602</v>
      </c>
      <c r="E14" s="20">
        <v>64708.5</v>
      </c>
      <c r="F14" s="20">
        <v>70421.63894000002</v>
      </c>
      <c r="G14" s="20">
        <f aca="true" t="shared" si="0" ref="G14:G45">F14-E14</f>
        <v>5713.138940000019</v>
      </c>
      <c r="H14" s="20">
        <f aca="true" t="shared" si="1" ref="H14:H45">IF(E14=0,0,F14/E14*100)</f>
        <v>108.82903936886193</v>
      </c>
    </row>
    <row r="15" spans="1:8" s="2" customFormat="1" ht="38.25">
      <c r="A15" s="9">
        <v>11000000</v>
      </c>
      <c r="B15" s="10" t="s">
        <v>9</v>
      </c>
      <c r="C15" s="20">
        <v>181993</v>
      </c>
      <c r="D15" s="20">
        <v>181993</v>
      </c>
      <c r="E15" s="20">
        <v>41110.9</v>
      </c>
      <c r="F15" s="20">
        <v>45970.393339999995</v>
      </c>
      <c r="G15" s="20">
        <f t="shared" si="0"/>
        <v>4859.493339999994</v>
      </c>
      <c r="H15" s="20">
        <f t="shared" si="1"/>
        <v>111.820449905013</v>
      </c>
    </row>
    <row r="16" spans="1:8" ht="15">
      <c r="A16" s="12">
        <v>11010000</v>
      </c>
      <c r="B16" s="11" t="s">
        <v>10</v>
      </c>
      <c r="C16" s="30">
        <v>181881</v>
      </c>
      <c r="D16" s="30">
        <v>181881</v>
      </c>
      <c r="E16" s="30">
        <v>41089.9</v>
      </c>
      <c r="F16" s="30">
        <v>45963.84873</v>
      </c>
      <c r="G16" s="30">
        <f t="shared" si="0"/>
        <v>4873.948729999996</v>
      </c>
      <c r="H16" s="30">
        <f t="shared" si="1"/>
        <v>111.86167094590154</v>
      </c>
    </row>
    <row r="17" spans="1:8" ht="51" hidden="1">
      <c r="A17" s="12">
        <v>11010100</v>
      </c>
      <c r="B17" s="11" t="s">
        <v>11</v>
      </c>
      <c r="C17" s="30">
        <v>170373</v>
      </c>
      <c r="D17" s="30">
        <v>170373</v>
      </c>
      <c r="E17" s="30">
        <v>38692.7</v>
      </c>
      <c r="F17" s="30">
        <v>42883.83404</v>
      </c>
      <c r="G17" s="30">
        <f t="shared" si="0"/>
        <v>4191.1340400000045</v>
      </c>
      <c r="H17" s="30">
        <f t="shared" si="1"/>
        <v>110.83184693753603</v>
      </c>
    </row>
    <row r="18" spans="1:8" ht="76.5" hidden="1">
      <c r="A18" s="12">
        <v>11010200</v>
      </c>
      <c r="B18" s="11" t="s">
        <v>12</v>
      </c>
      <c r="C18" s="30">
        <v>8582</v>
      </c>
      <c r="D18" s="30">
        <v>8582</v>
      </c>
      <c r="E18" s="30">
        <v>1922.5</v>
      </c>
      <c r="F18" s="30">
        <v>2569.68037</v>
      </c>
      <c r="G18" s="30">
        <f t="shared" si="0"/>
        <v>647.18037</v>
      </c>
      <c r="H18" s="30">
        <f t="shared" si="1"/>
        <v>133.66347828348503</v>
      </c>
    </row>
    <row r="19" spans="1:8" ht="51" hidden="1">
      <c r="A19" s="12">
        <v>11010400</v>
      </c>
      <c r="B19" s="11" t="s">
        <v>13</v>
      </c>
      <c r="C19" s="30">
        <v>1226</v>
      </c>
      <c r="D19" s="30">
        <v>1226</v>
      </c>
      <c r="E19" s="30">
        <v>216.1</v>
      </c>
      <c r="F19" s="30">
        <v>197.27933</v>
      </c>
      <c r="G19" s="30">
        <f t="shared" si="0"/>
        <v>-18.820670000000007</v>
      </c>
      <c r="H19" s="30">
        <f t="shared" si="1"/>
        <v>91.29075890791299</v>
      </c>
    </row>
    <row r="20" spans="1:8" ht="38.25" hidden="1">
      <c r="A20" s="12">
        <v>11010500</v>
      </c>
      <c r="B20" s="11" t="s">
        <v>14</v>
      </c>
      <c r="C20" s="30">
        <v>1700</v>
      </c>
      <c r="D20" s="30">
        <v>1700</v>
      </c>
      <c r="E20" s="30">
        <v>258.6</v>
      </c>
      <c r="F20" s="30">
        <v>313.05499000000003</v>
      </c>
      <c r="G20" s="30">
        <f t="shared" si="0"/>
        <v>54.45499000000001</v>
      </c>
      <c r="H20" s="30">
        <f t="shared" si="1"/>
        <v>121.05761407579274</v>
      </c>
    </row>
    <row r="21" spans="1:8" ht="15" hidden="1">
      <c r="A21" s="12">
        <v>11020000</v>
      </c>
      <c r="B21" s="11" t="s">
        <v>15</v>
      </c>
      <c r="C21" s="30">
        <v>112</v>
      </c>
      <c r="D21" s="30">
        <v>112</v>
      </c>
      <c r="E21" s="30">
        <v>21</v>
      </c>
      <c r="F21" s="30">
        <v>6.54461</v>
      </c>
      <c r="G21" s="30">
        <f t="shared" si="0"/>
        <v>-14.455390000000001</v>
      </c>
      <c r="H21" s="30">
        <f t="shared" si="1"/>
        <v>31.164809523809524</v>
      </c>
    </row>
    <row r="22" spans="1:8" ht="38.25">
      <c r="A22" s="12">
        <v>11020200</v>
      </c>
      <c r="B22" s="11" t="s">
        <v>16</v>
      </c>
      <c r="C22" s="30">
        <v>112</v>
      </c>
      <c r="D22" s="30">
        <v>112</v>
      </c>
      <c r="E22" s="30">
        <v>21</v>
      </c>
      <c r="F22" s="30">
        <v>6.54461</v>
      </c>
      <c r="G22" s="30">
        <f t="shared" si="0"/>
        <v>-14.455390000000001</v>
      </c>
      <c r="H22" s="30">
        <f t="shared" si="1"/>
        <v>31.164809523809524</v>
      </c>
    </row>
    <row r="23" spans="1:8" s="1" customFormat="1" ht="38.25">
      <c r="A23" s="9">
        <v>13000000</v>
      </c>
      <c r="B23" s="13" t="s">
        <v>17</v>
      </c>
      <c r="C23" s="20">
        <v>0</v>
      </c>
      <c r="D23" s="20">
        <v>0</v>
      </c>
      <c r="E23" s="20">
        <v>0</v>
      </c>
      <c r="F23" s="20">
        <v>15.0755</v>
      </c>
      <c r="G23" s="20">
        <f t="shared" si="0"/>
        <v>15.0755</v>
      </c>
      <c r="H23" s="20">
        <f t="shared" si="1"/>
        <v>0</v>
      </c>
    </row>
    <row r="24" spans="1:8" ht="25.5" hidden="1">
      <c r="A24" s="12">
        <v>13010000</v>
      </c>
      <c r="B24" s="11" t="s">
        <v>18</v>
      </c>
      <c r="C24" s="30">
        <v>0</v>
      </c>
      <c r="D24" s="30">
        <v>0</v>
      </c>
      <c r="E24" s="30">
        <v>0</v>
      </c>
      <c r="F24" s="30">
        <v>1.51559</v>
      </c>
      <c r="G24" s="30">
        <f t="shared" si="0"/>
        <v>1.51559</v>
      </c>
      <c r="H24" s="30">
        <f t="shared" si="1"/>
        <v>0</v>
      </c>
    </row>
    <row r="25" spans="1:8" ht="76.5">
      <c r="A25" s="12">
        <v>13010200</v>
      </c>
      <c r="B25" s="11" t="s">
        <v>19</v>
      </c>
      <c r="C25" s="30">
        <v>0</v>
      </c>
      <c r="D25" s="30">
        <v>0</v>
      </c>
      <c r="E25" s="30">
        <v>0</v>
      </c>
      <c r="F25" s="30">
        <v>1.51559</v>
      </c>
      <c r="G25" s="30">
        <f t="shared" si="0"/>
        <v>1.51559</v>
      </c>
      <c r="H25" s="30">
        <f t="shared" si="1"/>
        <v>0</v>
      </c>
    </row>
    <row r="26" spans="1:8" ht="15" hidden="1">
      <c r="A26" s="12">
        <v>13030000</v>
      </c>
      <c r="B26" s="11" t="s">
        <v>20</v>
      </c>
      <c r="C26" s="30">
        <v>0</v>
      </c>
      <c r="D26" s="30">
        <v>0</v>
      </c>
      <c r="E26" s="30">
        <v>0</v>
      </c>
      <c r="F26" s="30">
        <v>13.55991</v>
      </c>
      <c r="G26" s="30">
        <f t="shared" si="0"/>
        <v>13.55991</v>
      </c>
      <c r="H26" s="30">
        <f t="shared" si="1"/>
        <v>0</v>
      </c>
    </row>
    <row r="27" spans="1:8" ht="38.25">
      <c r="A27" s="12">
        <v>13030100</v>
      </c>
      <c r="B27" s="11" t="s">
        <v>21</v>
      </c>
      <c r="C27" s="30">
        <v>0</v>
      </c>
      <c r="D27" s="30">
        <v>0</v>
      </c>
      <c r="E27" s="30">
        <v>0</v>
      </c>
      <c r="F27" s="30">
        <v>13.55991</v>
      </c>
      <c r="G27" s="30">
        <f t="shared" si="0"/>
        <v>13.55991</v>
      </c>
      <c r="H27" s="30">
        <f t="shared" si="1"/>
        <v>0</v>
      </c>
    </row>
    <row r="28" spans="1:8" s="1" customFormat="1" ht="25.5">
      <c r="A28" s="9">
        <v>14000000</v>
      </c>
      <c r="B28" s="13" t="s">
        <v>22</v>
      </c>
      <c r="C28" s="20">
        <v>13667</v>
      </c>
      <c r="D28" s="20">
        <v>13667</v>
      </c>
      <c r="E28" s="20">
        <v>3185.8</v>
      </c>
      <c r="F28" s="20">
        <v>1246.7771699999998</v>
      </c>
      <c r="G28" s="20">
        <f t="shared" si="0"/>
        <v>-1939.0228300000003</v>
      </c>
      <c r="H28" s="20">
        <f t="shared" si="1"/>
        <v>39.13545012241823</v>
      </c>
    </row>
    <row r="29" spans="1:8" ht="25.5">
      <c r="A29" s="12">
        <v>14020000</v>
      </c>
      <c r="B29" s="11" t="s">
        <v>23</v>
      </c>
      <c r="C29" s="30">
        <v>1779</v>
      </c>
      <c r="D29" s="30">
        <v>1779</v>
      </c>
      <c r="E29" s="30">
        <v>501.7</v>
      </c>
      <c r="F29" s="30">
        <v>0</v>
      </c>
      <c r="G29" s="30">
        <f t="shared" si="0"/>
        <v>-501.7</v>
      </c>
      <c r="H29" s="30">
        <f t="shared" si="1"/>
        <v>0</v>
      </c>
    </row>
    <row r="30" spans="1:8" ht="15" hidden="1">
      <c r="A30" s="12">
        <v>14021900</v>
      </c>
      <c r="B30" s="11" t="s">
        <v>24</v>
      </c>
      <c r="C30" s="30">
        <v>1779</v>
      </c>
      <c r="D30" s="30">
        <v>1779</v>
      </c>
      <c r="E30" s="30">
        <v>501.7</v>
      </c>
      <c r="F30" s="30">
        <v>0</v>
      </c>
      <c r="G30" s="30">
        <f t="shared" si="0"/>
        <v>-501.7</v>
      </c>
      <c r="H30" s="30">
        <f t="shared" si="1"/>
        <v>0</v>
      </c>
    </row>
    <row r="31" spans="1:8" ht="38.25">
      <c r="A31" s="12">
        <v>14030000</v>
      </c>
      <c r="B31" s="11" t="s">
        <v>25</v>
      </c>
      <c r="C31" s="30">
        <v>6933</v>
      </c>
      <c r="D31" s="30">
        <v>6933</v>
      </c>
      <c r="E31" s="30">
        <v>1483.9</v>
      </c>
      <c r="F31" s="30">
        <v>0</v>
      </c>
      <c r="G31" s="30">
        <f t="shared" si="0"/>
        <v>-1483.9</v>
      </c>
      <c r="H31" s="30">
        <f t="shared" si="1"/>
        <v>0</v>
      </c>
    </row>
    <row r="32" spans="1:8" ht="15" hidden="1">
      <c r="A32" s="12">
        <v>14031900</v>
      </c>
      <c r="B32" s="11" t="s">
        <v>24</v>
      </c>
      <c r="C32" s="30">
        <v>6933</v>
      </c>
      <c r="D32" s="30">
        <v>6933</v>
      </c>
      <c r="E32" s="30">
        <v>1483.9</v>
      </c>
      <c r="F32" s="30">
        <v>0</v>
      </c>
      <c r="G32" s="30">
        <f t="shared" si="0"/>
        <v>-1483.9</v>
      </c>
      <c r="H32" s="30">
        <f t="shared" si="1"/>
        <v>0</v>
      </c>
    </row>
    <row r="33" spans="1:8" ht="38.25">
      <c r="A33" s="12">
        <v>14040000</v>
      </c>
      <c r="B33" s="11" t="s">
        <v>26</v>
      </c>
      <c r="C33" s="30">
        <v>4955</v>
      </c>
      <c r="D33" s="30">
        <v>4955</v>
      </c>
      <c r="E33" s="30">
        <v>1200.2</v>
      </c>
      <c r="F33" s="30">
        <v>1246.7771699999998</v>
      </c>
      <c r="G33" s="30">
        <f t="shared" si="0"/>
        <v>46.577169999999796</v>
      </c>
      <c r="H33" s="30">
        <f t="shared" si="1"/>
        <v>103.88078403599398</v>
      </c>
    </row>
    <row r="34" spans="1:8" s="1" customFormat="1" ht="15.75">
      <c r="A34" s="9">
        <v>18000000</v>
      </c>
      <c r="B34" s="13" t="s">
        <v>27</v>
      </c>
      <c r="C34" s="20">
        <v>82942</v>
      </c>
      <c r="D34" s="20">
        <v>82942</v>
      </c>
      <c r="E34" s="20">
        <v>20411.8</v>
      </c>
      <c r="F34" s="20">
        <v>23189.392929999998</v>
      </c>
      <c r="G34" s="20">
        <f t="shared" si="0"/>
        <v>2777.592929999999</v>
      </c>
      <c r="H34" s="20">
        <f t="shared" si="1"/>
        <v>113.6077804505237</v>
      </c>
    </row>
    <row r="35" spans="1:8" ht="15">
      <c r="A35" s="12">
        <v>18010000</v>
      </c>
      <c r="B35" s="11" t="s">
        <v>28</v>
      </c>
      <c r="C35" s="30">
        <v>47832</v>
      </c>
      <c r="D35" s="30">
        <v>47832</v>
      </c>
      <c r="E35" s="30">
        <v>11616.7</v>
      </c>
      <c r="F35" s="30">
        <v>12200.0131</v>
      </c>
      <c r="G35" s="30">
        <f t="shared" si="0"/>
        <v>583.3130999999994</v>
      </c>
      <c r="H35" s="30">
        <f t="shared" si="1"/>
        <v>105.02133221999364</v>
      </c>
    </row>
    <row r="36" spans="1:8" ht="51" hidden="1">
      <c r="A36" s="12">
        <v>18010100</v>
      </c>
      <c r="B36" s="11" t="s">
        <v>29</v>
      </c>
      <c r="C36" s="30">
        <v>5.5</v>
      </c>
      <c r="D36" s="30">
        <v>5.5</v>
      </c>
      <c r="E36" s="30">
        <v>1.5</v>
      </c>
      <c r="F36" s="30">
        <v>-0.24144</v>
      </c>
      <c r="G36" s="30">
        <f t="shared" si="0"/>
        <v>-1.7414399999999999</v>
      </c>
      <c r="H36" s="30">
        <f t="shared" si="1"/>
        <v>-16.096</v>
      </c>
    </row>
    <row r="37" spans="1:8" ht="51" hidden="1">
      <c r="A37" s="12">
        <v>18010200</v>
      </c>
      <c r="B37" s="11" t="s">
        <v>30</v>
      </c>
      <c r="C37" s="30">
        <v>54</v>
      </c>
      <c r="D37" s="30">
        <v>54</v>
      </c>
      <c r="E37" s="30">
        <v>2.1</v>
      </c>
      <c r="F37" s="30">
        <v>2.2938400000000003</v>
      </c>
      <c r="G37" s="30">
        <f t="shared" si="0"/>
        <v>0.19384000000000023</v>
      </c>
      <c r="H37" s="30">
        <f t="shared" si="1"/>
        <v>109.23047619047621</v>
      </c>
    </row>
    <row r="38" spans="1:8" ht="51" hidden="1">
      <c r="A38" s="12">
        <v>18010300</v>
      </c>
      <c r="B38" s="11" t="s">
        <v>31</v>
      </c>
      <c r="C38" s="30">
        <v>440.3</v>
      </c>
      <c r="D38" s="30">
        <v>440.3</v>
      </c>
      <c r="E38" s="30">
        <v>3.8</v>
      </c>
      <c r="F38" s="30">
        <v>22.34091</v>
      </c>
      <c r="G38" s="30">
        <f t="shared" si="0"/>
        <v>18.54091</v>
      </c>
      <c r="H38" s="30">
        <f t="shared" si="1"/>
        <v>587.9186842105264</v>
      </c>
    </row>
    <row r="39" spans="1:8" ht="51" hidden="1">
      <c r="A39" s="12">
        <v>18010400</v>
      </c>
      <c r="B39" s="11" t="s">
        <v>32</v>
      </c>
      <c r="C39" s="30">
        <v>1623.2</v>
      </c>
      <c r="D39" s="30">
        <v>1623.2</v>
      </c>
      <c r="E39" s="30">
        <v>395</v>
      </c>
      <c r="F39" s="30">
        <v>435.67935</v>
      </c>
      <c r="G39" s="30">
        <f t="shared" si="0"/>
        <v>40.67935</v>
      </c>
      <c r="H39" s="30">
        <f t="shared" si="1"/>
        <v>110.29856962025318</v>
      </c>
    </row>
    <row r="40" spans="1:8" ht="15" hidden="1">
      <c r="A40" s="12">
        <v>18010500</v>
      </c>
      <c r="B40" s="11" t="s">
        <v>33</v>
      </c>
      <c r="C40" s="30">
        <v>30327</v>
      </c>
      <c r="D40" s="30">
        <v>30327</v>
      </c>
      <c r="E40" s="30">
        <v>7555.5</v>
      </c>
      <c r="F40" s="30">
        <v>7828.32898</v>
      </c>
      <c r="G40" s="30">
        <f t="shared" si="0"/>
        <v>272.82898000000023</v>
      </c>
      <c r="H40" s="30">
        <f t="shared" si="1"/>
        <v>103.61099834557608</v>
      </c>
    </row>
    <row r="41" spans="1:8" ht="15" hidden="1">
      <c r="A41" s="12">
        <v>18010600</v>
      </c>
      <c r="B41" s="11" t="s">
        <v>34</v>
      </c>
      <c r="C41" s="30">
        <v>10985</v>
      </c>
      <c r="D41" s="30">
        <v>10985</v>
      </c>
      <c r="E41" s="30">
        <v>2688.2</v>
      </c>
      <c r="F41" s="30">
        <v>2845.4116</v>
      </c>
      <c r="G41" s="30">
        <f t="shared" si="0"/>
        <v>157.2116000000001</v>
      </c>
      <c r="H41" s="30">
        <f t="shared" si="1"/>
        <v>105.84821069860875</v>
      </c>
    </row>
    <row r="42" spans="1:8" ht="15" hidden="1">
      <c r="A42" s="12">
        <v>18010700</v>
      </c>
      <c r="B42" s="11" t="s">
        <v>35</v>
      </c>
      <c r="C42" s="30">
        <v>426</v>
      </c>
      <c r="D42" s="30">
        <v>426</v>
      </c>
      <c r="E42" s="30">
        <v>50.5</v>
      </c>
      <c r="F42" s="30">
        <v>28.05283</v>
      </c>
      <c r="G42" s="30">
        <f t="shared" si="0"/>
        <v>-22.44717</v>
      </c>
      <c r="H42" s="30">
        <f t="shared" si="1"/>
        <v>55.55015841584159</v>
      </c>
    </row>
    <row r="43" spans="1:8" ht="15" hidden="1">
      <c r="A43" s="12">
        <v>18010900</v>
      </c>
      <c r="B43" s="11" t="s">
        <v>36</v>
      </c>
      <c r="C43" s="30">
        <v>3746</v>
      </c>
      <c r="D43" s="30">
        <v>3746</v>
      </c>
      <c r="E43" s="30">
        <v>895.1</v>
      </c>
      <c r="F43" s="30">
        <v>967.31369</v>
      </c>
      <c r="G43" s="30">
        <f t="shared" si="0"/>
        <v>72.21368999999993</v>
      </c>
      <c r="H43" s="30">
        <f t="shared" si="1"/>
        <v>108.06766729974304</v>
      </c>
    </row>
    <row r="44" spans="1:8" ht="15" hidden="1">
      <c r="A44" s="12">
        <v>18011000</v>
      </c>
      <c r="B44" s="11" t="s">
        <v>37</v>
      </c>
      <c r="C44" s="30">
        <v>125</v>
      </c>
      <c r="D44" s="30">
        <v>125</v>
      </c>
      <c r="E44" s="30">
        <v>0</v>
      </c>
      <c r="F44" s="30">
        <v>41.666669999999996</v>
      </c>
      <c r="G44" s="30">
        <f t="shared" si="0"/>
        <v>41.666669999999996</v>
      </c>
      <c r="H44" s="30">
        <f t="shared" si="1"/>
        <v>0</v>
      </c>
    </row>
    <row r="45" spans="1:8" ht="15" hidden="1">
      <c r="A45" s="12">
        <v>18011100</v>
      </c>
      <c r="B45" s="11" t="s">
        <v>38</v>
      </c>
      <c r="C45" s="30">
        <v>100</v>
      </c>
      <c r="D45" s="30">
        <v>100</v>
      </c>
      <c r="E45" s="30">
        <v>25</v>
      </c>
      <c r="F45" s="30">
        <v>29.16667</v>
      </c>
      <c r="G45" s="30">
        <f t="shared" si="0"/>
        <v>4.16667</v>
      </c>
      <c r="H45" s="30">
        <f t="shared" si="1"/>
        <v>116.66668</v>
      </c>
    </row>
    <row r="46" spans="1:8" ht="15">
      <c r="A46" s="12">
        <v>18030000</v>
      </c>
      <c r="B46" s="11" t="s">
        <v>39</v>
      </c>
      <c r="C46" s="30">
        <v>70</v>
      </c>
      <c r="D46" s="30">
        <v>70</v>
      </c>
      <c r="E46" s="30">
        <v>14.4</v>
      </c>
      <c r="F46" s="30">
        <v>14.19275</v>
      </c>
      <c r="G46" s="30">
        <f aca="true" t="shared" si="2" ref="G46:G78">F46-E46</f>
        <v>-0.20725000000000016</v>
      </c>
      <c r="H46" s="30">
        <f aca="true" t="shared" si="3" ref="H46:H78">IF(E46=0,0,F46/E46*100)</f>
        <v>98.56076388888889</v>
      </c>
    </row>
    <row r="47" spans="1:8" ht="25.5" hidden="1">
      <c r="A47" s="12">
        <v>18030100</v>
      </c>
      <c r="B47" s="11" t="s">
        <v>40</v>
      </c>
      <c r="C47" s="30">
        <v>6.1</v>
      </c>
      <c r="D47" s="30">
        <v>6.1</v>
      </c>
      <c r="E47" s="30">
        <v>1.5</v>
      </c>
      <c r="F47" s="30">
        <v>2.13115</v>
      </c>
      <c r="G47" s="30">
        <f t="shared" si="2"/>
        <v>0.6311499999999999</v>
      </c>
      <c r="H47" s="30">
        <f t="shared" si="3"/>
        <v>142.07666666666665</v>
      </c>
    </row>
    <row r="48" spans="1:8" ht="25.5" hidden="1">
      <c r="A48" s="12">
        <v>18030200</v>
      </c>
      <c r="B48" s="11" t="s">
        <v>41</v>
      </c>
      <c r="C48" s="30">
        <v>63.9</v>
      </c>
      <c r="D48" s="30">
        <v>63.9</v>
      </c>
      <c r="E48" s="30">
        <v>12.9</v>
      </c>
      <c r="F48" s="30">
        <v>12.0616</v>
      </c>
      <c r="G48" s="30">
        <f t="shared" si="2"/>
        <v>-0.8384</v>
      </c>
      <c r="H48" s="30">
        <f t="shared" si="3"/>
        <v>93.50077519379845</v>
      </c>
    </row>
    <row r="49" spans="1:8" ht="15">
      <c r="A49" s="12">
        <v>18050000</v>
      </c>
      <c r="B49" s="11" t="s">
        <v>42</v>
      </c>
      <c r="C49" s="30">
        <v>35040</v>
      </c>
      <c r="D49" s="30">
        <v>35040</v>
      </c>
      <c r="E49" s="30">
        <v>8780.7</v>
      </c>
      <c r="F49" s="30">
        <v>10975.18708</v>
      </c>
      <c r="G49" s="30">
        <f t="shared" si="2"/>
        <v>2194.487079999999</v>
      </c>
      <c r="H49" s="30">
        <f t="shared" si="3"/>
        <v>124.99216554488821</v>
      </c>
    </row>
    <row r="50" spans="1:8" ht="15" hidden="1">
      <c r="A50" s="12">
        <v>18050300</v>
      </c>
      <c r="B50" s="11" t="s">
        <v>43</v>
      </c>
      <c r="C50" s="30">
        <v>5060</v>
      </c>
      <c r="D50" s="30">
        <v>5060</v>
      </c>
      <c r="E50" s="30">
        <v>1171.2</v>
      </c>
      <c r="F50" s="30">
        <v>1676.75274</v>
      </c>
      <c r="G50" s="30">
        <f t="shared" si="2"/>
        <v>505.55273999999986</v>
      </c>
      <c r="H50" s="30">
        <f t="shared" si="3"/>
        <v>143.1653637295082</v>
      </c>
    </row>
    <row r="51" spans="1:8" ht="15" hidden="1">
      <c r="A51" s="12">
        <v>18050400</v>
      </c>
      <c r="B51" s="11" t="s">
        <v>44</v>
      </c>
      <c r="C51" s="30">
        <v>29980</v>
      </c>
      <c r="D51" s="30">
        <v>29980</v>
      </c>
      <c r="E51" s="30">
        <v>7609.5</v>
      </c>
      <c r="F51" s="30">
        <v>9298.43434</v>
      </c>
      <c r="G51" s="30">
        <f t="shared" si="2"/>
        <v>1688.9343399999998</v>
      </c>
      <c r="H51" s="30">
        <f t="shared" si="3"/>
        <v>122.19507641763585</v>
      </c>
    </row>
    <row r="52" spans="1:8" s="16" customFormat="1" ht="15.75">
      <c r="A52" s="14">
        <v>20000000</v>
      </c>
      <c r="B52" s="15" t="s">
        <v>45</v>
      </c>
      <c r="C52" s="20">
        <v>5175</v>
      </c>
      <c r="D52" s="20">
        <v>5175</v>
      </c>
      <c r="E52" s="20">
        <v>1313.5</v>
      </c>
      <c r="F52" s="20">
        <v>1568.8739</v>
      </c>
      <c r="G52" s="20">
        <f t="shared" si="2"/>
        <v>255.37390000000005</v>
      </c>
      <c r="H52" s="20">
        <f t="shared" si="3"/>
        <v>119.44224590787971</v>
      </c>
    </row>
    <row r="53" spans="1:8" ht="25.5" hidden="1">
      <c r="A53" s="12">
        <v>21000000</v>
      </c>
      <c r="B53" s="11" t="s">
        <v>46</v>
      </c>
      <c r="C53" s="30">
        <v>49</v>
      </c>
      <c r="D53" s="30">
        <v>49</v>
      </c>
      <c r="E53" s="30">
        <v>19.8</v>
      </c>
      <c r="F53" s="30">
        <v>138.44511</v>
      </c>
      <c r="G53" s="30">
        <f t="shared" si="2"/>
        <v>118.64511</v>
      </c>
      <c r="H53" s="30">
        <f t="shared" si="3"/>
        <v>699.2177272727273</v>
      </c>
    </row>
    <row r="54" spans="1:8" ht="89.25" hidden="1">
      <c r="A54" s="12">
        <v>21010000</v>
      </c>
      <c r="B54" s="11" t="s">
        <v>47</v>
      </c>
      <c r="C54" s="30">
        <v>29</v>
      </c>
      <c r="D54" s="30">
        <v>29</v>
      </c>
      <c r="E54" s="30">
        <v>16</v>
      </c>
      <c r="F54" s="30">
        <v>19.393</v>
      </c>
      <c r="G54" s="30">
        <f t="shared" si="2"/>
        <v>3.3930000000000007</v>
      </c>
      <c r="H54" s="30">
        <f t="shared" si="3"/>
        <v>121.20625000000001</v>
      </c>
    </row>
    <row r="55" spans="1:8" ht="51">
      <c r="A55" s="12">
        <v>21010300</v>
      </c>
      <c r="B55" s="11" t="s">
        <v>48</v>
      </c>
      <c r="C55" s="30">
        <v>29</v>
      </c>
      <c r="D55" s="30">
        <v>29</v>
      </c>
      <c r="E55" s="30">
        <v>16</v>
      </c>
      <c r="F55" s="30">
        <v>19.393</v>
      </c>
      <c r="G55" s="30">
        <f t="shared" si="2"/>
        <v>3.3930000000000007</v>
      </c>
      <c r="H55" s="30">
        <f t="shared" si="3"/>
        <v>121.20625000000001</v>
      </c>
    </row>
    <row r="56" spans="1:8" ht="25.5">
      <c r="A56" s="12">
        <v>21050000</v>
      </c>
      <c r="B56" s="11" t="s">
        <v>49</v>
      </c>
      <c r="C56" s="30">
        <v>0</v>
      </c>
      <c r="D56" s="30">
        <v>0</v>
      </c>
      <c r="E56" s="30">
        <v>0</v>
      </c>
      <c r="F56" s="30">
        <v>63.468489999999996</v>
      </c>
      <c r="G56" s="30">
        <f t="shared" si="2"/>
        <v>63.468489999999996</v>
      </c>
      <c r="H56" s="30">
        <f t="shared" si="3"/>
        <v>0</v>
      </c>
    </row>
    <row r="57" spans="1:8" ht="15">
      <c r="A57" s="12">
        <v>21080000</v>
      </c>
      <c r="B57" s="11" t="s">
        <v>50</v>
      </c>
      <c r="C57" s="30">
        <v>20</v>
      </c>
      <c r="D57" s="30">
        <v>20</v>
      </c>
      <c r="E57" s="30">
        <v>3.8</v>
      </c>
      <c r="F57" s="30">
        <v>55.58362</v>
      </c>
      <c r="G57" s="30">
        <f t="shared" si="2"/>
        <v>51.783620000000006</v>
      </c>
      <c r="H57" s="30">
        <f t="shared" si="3"/>
        <v>1462.7268421052634</v>
      </c>
    </row>
    <row r="58" spans="1:8" ht="15" hidden="1">
      <c r="A58" s="12">
        <v>21081100</v>
      </c>
      <c r="B58" s="11" t="s">
        <v>51</v>
      </c>
      <c r="C58" s="30">
        <v>20</v>
      </c>
      <c r="D58" s="30">
        <v>20</v>
      </c>
      <c r="E58" s="30">
        <v>3.8</v>
      </c>
      <c r="F58" s="30">
        <v>8.662</v>
      </c>
      <c r="G58" s="30">
        <f t="shared" si="2"/>
        <v>4.862000000000001</v>
      </c>
      <c r="H58" s="30">
        <f t="shared" si="3"/>
        <v>227.9473684210527</v>
      </c>
    </row>
    <row r="59" spans="1:8" ht="51" hidden="1">
      <c r="A59" s="12">
        <v>21081500</v>
      </c>
      <c r="B59" s="11" t="s">
        <v>52</v>
      </c>
      <c r="C59" s="30">
        <v>0</v>
      </c>
      <c r="D59" s="30">
        <v>0</v>
      </c>
      <c r="E59" s="30">
        <v>0</v>
      </c>
      <c r="F59" s="30">
        <v>46.921620000000004</v>
      </c>
      <c r="G59" s="30">
        <f t="shared" si="2"/>
        <v>46.921620000000004</v>
      </c>
      <c r="H59" s="30">
        <f t="shared" si="3"/>
        <v>0</v>
      </c>
    </row>
    <row r="60" spans="1:8" s="1" customFormat="1" ht="38.25">
      <c r="A60" s="9">
        <v>22000000</v>
      </c>
      <c r="B60" s="13" t="s">
        <v>53</v>
      </c>
      <c r="C60" s="20">
        <v>4919</v>
      </c>
      <c r="D60" s="20">
        <v>4919</v>
      </c>
      <c r="E60" s="20">
        <v>1240.4</v>
      </c>
      <c r="F60" s="20">
        <v>1341.3624799999998</v>
      </c>
      <c r="G60" s="20">
        <f t="shared" si="2"/>
        <v>100.96247999999969</v>
      </c>
      <c r="H60" s="20">
        <f t="shared" si="3"/>
        <v>108.13950983553691</v>
      </c>
    </row>
    <row r="61" spans="1:8" ht="18.75" customHeight="1">
      <c r="A61" s="12">
        <v>22010000</v>
      </c>
      <c r="B61" s="11" t="s">
        <v>54</v>
      </c>
      <c r="C61" s="30">
        <v>4513</v>
      </c>
      <c r="D61" s="30">
        <v>4513</v>
      </c>
      <c r="E61" s="30">
        <v>1155.7</v>
      </c>
      <c r="F61" s="30">
        <v>1252.1944899999999</v>
      </c>
      <c r="G61" s="30">
        <f t="shared" si="2"/>
        <v>96.49448999999981</v>
      </c>
      <c r="H61" s="30">
        <f t="shared" si="3"/>
        <v>108.34944103140951</v>
      </c>
    </row>
    <row r="62" spans="1:8" ht="51" hidden="1">
      <c r="A62" s="12">
        <v>22010300</v>
      </c>
      <c r="B62" s="11" t="s">
        <v>55</v>
      </c>
      <c r="C62" s="30">
        <v>52</v>
      </c>
      <c r="D62" s="30">
        <v>52</v>
      </c>
      <c r="E62" s="30">
        <v>11.9</v>
      </c>
      <c r="F62" s="30">
        <v>17.694200000000002</v>
      </c>
      <c r="G62" s="30">
        <f t="shared" si="2"/>
        <v>5.794200000000002</v>
      </c>
      <c r="H62" s="30">
        <f t="shared" si="3"/>
        <v>148.690756302521</v>
      </c>
    </row>
    <row r="63" spans="1:8" ht="25.5" hidden="1">
      <c r="A63" s="12">
        <v>22012500</v>
      </c>
      <c r="B63" s="11" t="s">
        <v>56</v>
      </c>
      <c r="C63" s="30">
        <v>3725</v>
      </c>
      <c r="D63" s="30">
        <v>3725</v>
      </c>
      <c r="E63" s="30">
        <v>942.8</v>
      </c>
      <c r="F63" s="30">
        <v>905.6781799999999</v>
      </c>
      <c r="G63" s="30">
        <f t="shared" si="2"/>
        <v>-37.12182000000007</v>
      </c>
      <c r="H63" s="30">
        <f t="shared" si="3"/>
        <v>96.06259864234195</v>
      </c>
    </row>
    <row r="64" spans="1:8" ht="38.25" hidden="1">
      <c r="A64" s="12">
        <v>22012600</v>
      </c>
      <c r="B64" s="11" t="s">
        <v>57</v>
      </c>
      <c r="C64" s="30">
        <v>736</v>
      </c>
      <c r="D64" s="30">
        <v>736</v>
      </c>
      <c r="E64" s="30">
        <v>201</v>
      </c>
      <c r="F64" s="30">
        <v>328.82211</v>
      </c>
      <c r="G64" s="30">
        <f t="shared" si="2"/>
        <v>127.82211000000001</v>
      </c>
      <c r="H64" s="30">
        <f t="shared" si="3"/>
        <v>163.5930895522388</v>
      </c>
    </row>
    <row r="65" spans="1:8" ht="41.25" customHeight="1" hidden="1">
      <c r="A65" s="12">
        <v>22080000</v>
      </c>
      <c r="B65" s="11" t="s">
        <v>58</v>
      </c>
      <c r="C65" s="30">
        <v>281</v>
      </c>
      <c r="D65" s="30">
        <v>281</v>
      </c>
      <c r="E65" s="30">
        <v>55</v>
      </c>
      <c r="F65" s="30">
        <v>53.97343</v>
      </c>
      <c r="G65" s="30">
        <f t="shared" si="2"/>
        <v>-1.0265699999999995</v>
      </c>
      <c r="H65" s="30">
        <f t="shared" si="3"/>
        <v>98.13350909090909</v>
      </c>
    </row>
    <row r="66" spans="1:8" ht="51">
      <c r="A66" s="12">
        <v>22080400</v>
      </c>
      <c r="B66" s="11" t="s">
        <v>59</v>
      </c>
      <c r="C66" s="30">
        <v>281</v>
      </c>
      <c r="D66" s="30">
        <v>281</v>
      </c>
      <c r="E66" s="30">
        <v>55</v>
      </c>
      <c r="F66" s="30">
        <v>53.97343</v>
      </c>
      <c r="G66" s="30">
        <f t="shared" si="2"/>
        <v>-1.0265699999999995</v>
      </c>
      <c r="H66" s="30">
        <f t="shared" si="3"/>
        <v>98.13350909090909</v>
      </c>
    </row>
    <row r="67" spans="1:8" ht="15">
      <c r="A67" s="12">
        <v>22090000</v>
      </c>
      <c r="B67" s="11" t="s">
        <v>60</v>
      </c>
      <c r="C67" s="30">
        <v>125</v>
      </c>
      <c r="D67" s="30">
        <v>125</v>
      </c>
      <c r="E67" s="30">
        <v>29.7</v>
      </c>
      <c r="F67" s="30">
        <v>35.194559999999996</v>
      </c>
      <c r="G67" s="30">
        <f t="shared" si="2"/>
        <v>5.494559999999996</v>
      </c>
      <c r="H67" s="30">
        <f t="shared" si="3"/>
        <v>118.50020202020201</v>
      </c>
    </row>
    <row r="68" spans="1:8" ht="51" hidden="1">
      <c r="A68" s="12">
        <v>22090100</v>
      </c>
      <c r="B68" s="11" t="s">
        <v>61</v>
      </c>
      <c r="C68" s="30">
        <v>69</v>
      </c>
      <c r="D68" s="30">
        <v>69</v>
      </c>
      <c r="E68" s="30">
        <v>19.4</v>
      </c>
      <c r="F68" s="30">
        <v>16.57956</v>
      </c>
      <c r="G68" s="30">
        <f t="shared" si="2"/>
        <v>-2.820439999999998</v>
      </c>
      <c r="H68" s="30">
        <f t="shared" si="3"/>
        <v>85.4616494845361</v>
      </c>
    </row>
    <row r="69" spans="1:8" ht="51" hidden="1">
      <c r="A69" s="12">
        <v>22090400</v>
      </c>
      <c r="B69" s="11" t="s">
        <v>62</v>
      </c>
      <c r="C69" s="30">
        <v>56</v>
      </c>
      <c r="D69" s="30">
        <v>56</v>
      </c>
      <c r="E69" s="30">
        <v>10.3</v>
      </c>
      <c r="F69" s="30">
        <v>18.615</v>
      </c>
      <c r="G69" s="30">
        <f t="shared" si="2"/>
        <v>8.314999999999998</v>
      </c>
      <c r="H69" s="30">
        <f t="shared" si="3"/>
        <v>180.7281553398058</v>
      </c>
    </row>
    <row r="70" spans="1:8" s="1" customFormat="1" ht="15.75">
      <c r="A70" s="9">
        <v>24000000</v>
      </c>
      <c r="B70" s="13" t="s">
        <v>63</v>
      </c>
      <c r="C70" s="20">
        <v>207</v>
      </c>
      <c r="D70" s="20">
        <v>207</v>
      </c>
      <c r="E70" s="20">
        <v>53.3</v>
      </c>
      <c r="F70" s="20">
        <v>89.06631</v>
      </c>
      <c r="G70" s="20">
        <f t="shared" si="2"/>
        <v>35.766310000000004</v>
      </c>
      <c r="H70" s="20">
        <f t="shared" si="3"/>
        <v>167.10377110694185</v>
      </c>
    </row>
    <row r="71" spans="1:8" ht="15" hidden="1">
      <c r="A71" s="12">
        <v>24060000</v>
      </c>
      <c r="B71" s="11" t="s">
        <v>50</v>
      </c>
      <c r="C71" s="30">
        <v>207</v>
      </c>
      <c r="D71" s="30">
        <v>207</v>
      </c>
      <c r="E71" s="30">
        <v>53.3</v>
      </c>
      <c r="F71" s="30">
        <v>89.06631</v>
      </c>
      <c r="G71" s="30">
        <f t="shared" si="2"/>
        <v>35.766310000000004</v>
      </c>
      <c r="H71" s="30">
        <f t="shared" si="3"/>
        <v>167.10377110694185</v>
      </c>
    </row>
    <row r="72" spans="1:8" ht="15">
      <c r="A72" s="12">
        <v>24060300</v>
      </c>
      <c r="B72" s="11" t="s">
        <v>50</v>
      </c>
      <c r="C72" s="30">
        <v>207</v>
      </c>
      <c r="D72" s="30">
        <v>207</v>
      </c>
      <c r="E72" s="30">
        <v>53.3</v>
      </c>
      <c r="F72" s="30">
        <v>89.06631</v>
      </c>
      <c r="G72" s="30">
        <f t="shared" si="2"/>
        <v>35.766310000000004</v>
      </c>
      <c r="H72" s="30">
        <f t="shared" si="3"/>
        <v>167.10377110694185</v>
      </c>
    </row>
    <row r="73" spans="1:8" s="17" customFormat="1" ht="15.75">
      <c r="A73" s="28" t="s">
        <v>82</v>
      </c>
      <c r="B73" s="29"/>
      <c r="C73" s="21">
        <v>283777</v>
      </c>
      <c r="D73" s="21">
        <v>283777</v>
      </c>
      <c r="E73" s="21">
        <v>66022</v>
      </c>
      <c r="F73" s="21">
        <v>71990.51284000004</v>
      </c>
      <c r="G73" s="21">
        <f>F73-E73</f>
        <v>5968.512840000039</v>
      </c>
      <c r="H73" s="21">
        <f>IF(E73=0,0,F73/E73*100)</f>
        <v>109.04018787676841</v>
      </c>
    </row>
    <row r="74" spans="1:8" s="16" customFormat="1" ht="15.75">
      <c r="A74" s="14">
        <v>40000000</v>
      </c>
      <c r="B74" s="15" t="s">
        <v>64</v>
      </c>
      <c r="C74" s="20">
        <v>285918.3</v>
      </c>
      <c r="D74" s="20">
        <v>286153.25</v>
      </c>
      <c r="E74" s="20">
        <v>98962.33168</v>
      </c>
      <c r="F74" s="20">
        <v>97899.68767000001</v>
      </c>
      <c r="G74" s="20">
        <f t="shared" si="2"/>
        <v>-1062.644009999989</v>
      </c>
      <c r="H74" s="20">
        <f t="shared" si="3"/>
        <v>98.92621364921341</v>
      </c>
    </row>
    <row r="75" spans="1:8" s="1" customFormat="1" ht="15.75" hidden="1">
      <c r="A75" s="9">
        <v>41000000</v>
      </c>
      <c r="B75" s="13" t="s">
        <v>65</v>
      </c>
      <c r="C75" s="20">
        <v>285918.3</v>
      </c>
      <c r="D75" s="20">
        <v>286153.25</v>
      </c>
      <c r="E75" s="20">
        <v>98962.33168</v>
      </c>
      <c r="F75" s="20">
        <v>97899.68767000001</v>
      </c>
      <c r="G75" s="20">
        <f t="shared" si="2"/>
        <v>-1062.644009999989</v>
      </c>
      <c r="H75" s="20">
        <f t="shared" si="3"/>
        <v>98.92621364921341</v>
      </c>
    </row>
    <row r="76" spans="1:8" s="1" customFormat="1" ht="25.5">
      <c r="A76" s="9">
        <v>41030000</v>
      </c>
      <c r="B76" s="13" t="s">
        <v>66</v>
      </c>
      <c r="C76" s="20">
        <v>107383.3</v>
      </c>
      <c r="D76" s="20">
        <v>107383.3</v>
      </c>
      <c r="E76" s="20">
        <v>25590.2</v>
      </c>
      <c r="F76" s="20">
        <v>25590.2</v>
      </c>
      <c r="G76" s="20">
        <f t="shared" si="2"/>
        <v>0</v>
      </c>
      <c r="H76" s="20">
        <f t="shared" si="3"/>
        <v>100</v>
      </c>
    </row>
    <row r="77" spans="1:8" ht="25.5">
      <c r="A77" s="12">
        <v>41033900</v>
      </c>
      <c r="B77" s="11" t="s">
        <v>67</v>
      </c>
      <c r="C77" s="30">
        <v>66105.2</v>
      </c>
      <c r="D77" s="30">
        <v>66105.2</v>
      </c>
      <c r="E77" s="30">
        <v>15270.3</v>
      </c>
      <c r="F77" s="30">
        <v>15270.3</v>
      </c>
      <c r="G77" s="30">
        <f t="shared" si="2"/>
        <v>0</v>
      </c>
      <c r="H77" s="30">
        <f t="shared" si="3"/>
        <v>100</v>
      </c>
    </row>
    <row r="78" spans="1:8" ht="25.5">
      <c r="A78" s="12">
        <v>41034200</v>
      </c>
      <c r="B78" s="11" t="s">
        <v>68</v>
      </c>
      <c r="C78" s="30">
        <v>41278.1</v>
      </c>
      <c r="D78" s="30">
        <v>41278.1</v>
      </c>
      <c r="E78" s="30">
        <v>10319.9</v>
      </c>
      <c r="F78" s="30">
        <v>10319.9</v>
      </c>
      <c r="G78" s="30">
        <f t="shared" si="2"/>
        <v>0</v>
      </c>
      <c r="H78" s="30">
        <f t="shared" si="3"/>
        <v>100</v>
      </c>
    </row>
    <row r="79" spans="1:8" s="1" customFormat="1" ht="25.5">
      <c r="A79" s="9">
        <v>41040000</v>
      </c>
      <c r="B79" s="13" t="s">
        <v>69</v>
      </c>
      <c r="C79" s="20">
        <v>5032.9</v>
      </c>
      <c r="D79" s="20">
        <v>5032.9</v>
      </c>
      <c r="E79" s="20">
        <v>1897.83</v>
      </c>
      <c r="F79" s="20">
        <v>1897.83</v>
      </c>
      <c r="G79" s="20">
        <f aca="true" t="shared" si="4" ref="G79:G90">F79-E79</f>
        <v>0</v>
      </c>
      <c r="H79" s="20">
        <f aca="true" t="shared" si="5" ref="H79:H90">IF(E79=0,0,F79/E79*100)</f>
        <v>100</v>
      </c>
    </row>
    <row r="80" spans="1:8" ht="76.5">
      <c r="A80" s="12">
        <v>41040200</v>
      </c>
      <c r="B80" s="11" t="s">
        <v>70</v>
      </c>
      <c r="C80" s="30">
        <v>5032.9</v>
      </c>
      <c r="D80" s="30">
        <v>5032.9</v>
      </c>
      <c r="E80" s="30">
        <v>1897.83</v>
      </c>
      <c r="F80" s="30">
        <v>1897.83</v>
      </c>
      <c r="G80" s="30">
        <f t="shared" si="4"/>
        <v>0</v>
      </c>
      <c r="H80" s="30">
        <f t="shared" si="5"/>
        <v>100</v>
      </c>
    </row>
    <row r="81" spans="1:8" s="1" customFormat="1" ht="25.5">
      <c r="A81" s="9">
        <v>41050000</v>
      </c>
      <c r="B81" s="13" t="s">
        <v>71</v>
      </c>
      <c r="C81" s="20">
        <v>173502.1</v>
      </c>
      <c r="D81" s="20">
        <v>173737.05</v>
      </c>
      <c r="E81" s="20">
        <v>71474.30168</v>
      </c>
      <c r="F81" s="20">
        <v>70411.65767</v>
      </c>
      <c r="G81" s="20">
        <f t="shared" si="4"/>
        <v>-1062.6440100000036</v>
      </c>
      <c r="H81" s="20">
        <f t="shared" si="5"/>
        <v>98.51325023816587</v>
      </c>
    </row>
    <row r="82" spans="1:8" ht="216">
      <c r="A82" s="12">
        <v>41050100</v>
      </c>
      <c r="B82" s="18" t="s">
        <v>97</v>
      </c>
      <c r="C82" s="30">
        <v>103124.7</v>
      </c>
      <c r="D82" s="30">
        <v>103124.7</v>
      </c>
      <c r="E82" s="30">
        <v>56540.86959</v>
      </c>
      <c r="F82" s="30">
        <v>56100.49489</v>
      </c>
      <c r="G82" s="30">
        <f t="shared" si="4"/>
        <v>-440.3747000000003</v>
      </c>
      <c r="H82" s="30">
        <f t="shared" si="5"/>
        <v>99.22113914555378</v>
      </c>
    </row>
    <row r="83" spans="1:8" ht="76.5">
      <c r="A83" s="12">
        <v>41050200</v>
      </c>
      <c r="B83" s="11" t="s">
        <v>72</v>
      </c>
      <c r="C83" s="30">
        <v>380.8</v>
      </c>
      <c r="D83" s="30">
        <v>380.8</v>
      </c>
      <c r="E83" s="30">
        <v>95.1</v>
      </c>
      <c r="F83" s="30">
        <v>30.53193</v>
      </c>
      <c r="G83" s="30">
        <f t="shared" si="4"/>
        <v>-64.56806999999999</v>
      </c>
      <c r="H83" s="30">
        <f t="shared" si="5"/>
        <v>32.10507886435332</v>
      </c>
    </row>
    <row r="84" spans="1:8" ht="216">
      <c r="A84" s="12">
        <v>41050300</v>
      </c>
      <c r="B84" s="18" t="s">
        <v>98</v>
      </c>
      <c r="C84" s="30">
        <v>66001.5</v>
      </c>
      <c r="D84" s="30">
        <v>66001.5</v>
      </c>
      <c r="E84" s="30">
        <v>13659.5</v>
      </c>
      <c r="F84" s="30">
        <v>13102.61109</v>
      </c>
      <c r="G84" s="30">
        <f t="shared" si="4"/>
        <v>-556.8889099999997</v>
      </c>
      <c r="H84" s="30">
        <f t="shared" si="5"/>
        <v>95.92306519272302</v>
      </c>
    </row>
    <row r="85" spans="1:8" ht="168">
      <c r="A85" s="12">
        <v>41050700</v>
      </c>
      <c r="B85" s="18" t="s">
        <v>99</v>
      </c>
      <c r="C85" s="30">
        <v>2688.9</v>
      </c>
      <c r="D85" s="30">
        <v>2688.9</v>
      </c>
      <c r="E85" s="30">
        <v>639.18209</v>
      </c>
      <c r="F85" s="30">
        <v>638.48876</v>
      </c>
      <c r="G85" s="30">
        <f t="shared" si="4"/>
        <v>-0.69333000000006</v>
      </c>
      <c r="H85" s="30">
        <f t="shared" si="5"/>
        <v>99.89152856269799</v>
      </c>
    </row>
    <row r="86" spans="1:8" ht="51">
      <c r="A86" s="12">
        <v>41051000</v>
      </c>
      <c r="B86" s="11" t="s">
        <v>73</v>
      </c>
      <c r="C86" s="30">
        <v>891.6</v>
      </c>
      <c r="D86" s="30">
        <v>891.6</v>
      </c>
      <c r="E86" s="30">
        <v>206.1</v>
      </c>
      <c r="F86" s="30">
        <v>206.1</v>
      </c>
      <c r="G86" s="30">
        <f t="shared" si="4"/>
        <v>0</v>
      </c>
      <c r="H86" s="30">
        <f t="shared" si="5"/>
        <v>100</v>
      </c>
    </row>
    <row r="87" spans="1:8" ht="51">
      <c r="A87" s="12">
        <v>41051100</v>
      </c>
      <c r="B87" s="11" t="s">
        <v>74</v>
      </c>
      <c r="C87" s="30">
        <v>0</v>
      </c>
      <c r="D87" s="30">
        <v>211.45</v>
      </c>
      <c r="E87" s="30">
        <v>211.45</v>
      </c>
      <c r="F87" s="30">
        <v>211.45</v>
      </c>
      <c r="G87" s="30">
        <f t="shared" si="4"/>
        <v>0</v>
      </c>
      <c r="H87" s="30">
        <f t="shared" si="5"/>
        <v>100</v>
      </c>
    </row>
    <row r="88" spans="1:8" ht="63.75">
      <c r="A88" s="12">
        <v>41051200</v>
      </c>
      <c r="B88" s="11" t="s">
        <v>75</v>
      </c>
      <c r="C88" s="30">
        <v>288.5</v>
      </c>
      <c r="D88" s="30">
        <v>288.5</v>
      </c>
      <c r="E88" s="30">
        <v>72</v>
      </c>
      <c r="F88" s="30">
        <v>72</v>
      </c>
      <c r="G88" s="30">
        <f t="shared" si="4"/>
        <v>0</v>
      </c>
      <c r="H88" s="30">
        <f t="shared" si="5"/>
        <v>100</v>
      </c>
    </row>
    <row r="89" spans="1:8" ht="15">
      <c r="A89" s="12">
        <v>41053900</v>
      </c>
      <c r="B89" s="11" t="s">
        <v>76</v>
      </c>
      <c r="C89" s="30">
        <v>126.1</v>
      </c>
      <c r="D89" s="30">
        <v>149.6</v>
      </c>
      <c r="E89" s="30">
        <v>50.1</v>
      </c>
      <c r="F89" s="30">
        <v>49.981</v>
      </c>
      <c r="G89" s="30">
        <f t="shared" si="4"/>
        <v>-0.11899999999999977</v>
      </c>
      <c r="H89" s="30">
        <f t="shared" si="5"/>
        <v>99.7624750499002</v>
      </c>
    </row>
    <row r="90" spans="1:8" ht="15.75">
      <c r="A90" s="26" t="s">
        <v>83</v>
      </c>
      <c r="B90" s="27"/>
      <c r="C90" s="21">
        <v>569695.3</v>
      </c>
      <c r="D90" s="21">
        <v>569930.25</v>
      </c>
      <c r="E90" s="21">
        <v>164984.33168</v>
      </c>
      <c r="F90" s="21">
        <v>169890.20051000002</v>
      </c>
      <c r="G90" s="21">
        <f t="shared" si="4"/>
        <v>4905.868830000021</v>
      </c>
      <c r="H90" s="21">
        <f t="shared" si="5"/>
        <v>102.97353620191967</v>
      </c>
    </row>
    <row r="91" spans="1:8" s="8" customFormat="1" ht="15.75">
      <c r="A91" s="23" t="s">
        <v>84</v>
      </c>
      <c r="B91" s="24"/>
      <c r="C91" s="24"/>
      <c r="D91" s="24"/>
      <c r="E91" s="24"/>
      <c r="F91" s="24"/>
      <c r="G91" s="24"/>
      <c r="H91" s="25"/>
    </row>
    <row r="92" spans="1:8" s="16" customFormat="1" ht="15.75">
      <c r="A92" s="14">
        <v>10000000</v>
      </c>
      <c r="B92" s="13" t="s">
        <v>8</v>
      </c>
      <c r="C92" s="20">
        <v>125</v>
      </c>
      <c r="D92" s="20">
        <v>125</v>
      </c>
      <c r="E92" s="20">
        <v>37</v>
      </c>
      <c r="F92" s="20">
        <v>75.00782000000001</v>
      </c>
      <c r="G92" s="20">
        <v>38.00782000000001</v>
      </c>
      <c r="H92" s="20">
        <v>202.72383783783786</v>
      </c>
    </row>
    <row r="93" spans="1:8" s="1" customFormat="1" ht="15.75">
      <c r="A93" s="9">
        <v>19000000</v>
      </c>
      <c r="B93" s="13" t="s">
        <v>85</v>
      </c>
      <c r="C93" s="20">
        <v>125</v>
      </c>
      <c r="D93" s="20">
        <v>125</v>
      </c>
      <c r="E93" s="20">
        <v>37</v>
      </c>
      <c r="F93" s="20">
        <v>75.00782000000001</v>
      </c>
      <c r="G93" s="20">
        <v>38.00782000000001</v>
      </c>
      <c r="H93" s="20">
        <v>202.72383783783786</v>
      </c>
    </row>
    <row r="94" spans="1:8" ht="15">
      <c r="A94" s="12">
        <v>19010000</v>
      </c>
      <c r="B94" s="11" t="s">
        <v>86</v>
      </c>
      <c r="C94" s="30">
        <v>125</v>
      </c>
      <c r="D94" s="30">
        <v>125</v>
      </c>
      <c r="E94" s="30">
        <v>37</v>
      </c>
      <c r="F94" s="30">
        <v>75.00782000000001</v>
      </c>
      <c r="G94" s="30">
        <v>38.00782000000001</v>
      </c>
      <c r="H94" s="30">
        <v>202.72383783783786</v>
      </c>
    </row>
    <row r="95" spans="1:8" ht="76.5" hidden="1">
      <c r="A95" s="12">
        <v>19010100</v>
      </c>
      <c r="B95" s="11" t="s">
        <v>100</v>
      </c>
      <c r="C95" s="30">
        <v>78</v>
      </c>
      <c r="D95" s="30">
        <v>78</v>
      </c>
      <c r="E95" s="30">
        <v>20</v>
      </c>
      <c r="F95" s="30">
        <v>43.82438</v>
      </c>
      <c r="G95" s="30">
        <v>23.824379999999998</v>
      </c>
      <c r="H95" s="30">
        <v>219.12189999999998</v>
      </c>
    </row>
    <row r="96" spans="1:8" ht="25.5" hidden="1">
      <c r="A96" s="12">
        <v>19010200</v>
      </c>
      <c r="B96" s="11" t="s">
        <v>101</v>
      </c>
      <c r="C96" s="30">
        <v>34</v>
      </c>
      <c r="D96" s="30">
        <v>34</v>
      </c>
      <c r="E96" s="30">
        <v>8.3</v>
      </c>
      <c r="F96" s="30">
        <v>8.5029</v>
      </c>
      <c r="G96" s="30">
        <v>0.20289999999999964</v>
      </c>
      <c r="H96" s="30">
        <v>102.444578313253</v>
      </c>
    </row>
    <row r="97" spans="1:8" ht="51" hidden="1">
      <c r="A97" s="12">
        <v>19010300</v>
      </c>
      <c r="B97" s="11" t="s">
        <v>102</v>
      </c>
      <c r="C97" s="30">
        <v>13</v>
      </c>
      <c r="D97" s="30">
        <v>13</v>
      </c>
      <c r="E97" s="30">
        <v>8.7</v>
      </c>
      <c r="F97" s="30">
        <v>22.68054</v>
      </c>
      <c r="G97" s="30">
        <v>13.980540000000001</v>
      </c>
      <c r="H97" s="30">
        <v>260.69586206896554</v>
      </c>
    </row>
    <row r="98" spans="1:8" s="16" customFormat="1" ht="15.75">
      <c r="A98" s="14">
        <v>20000000</v>
      </c>
      <c r="B98" s="15" t="s">
        <v>45</v>
      </c>
      <c r="C98" s="20">
        <v>11304.3</v>
      </c>
      <c r="D98" s="20">
        <v>11304.3</v>
      </c>
      <c r="E98" s="20">
        <v>37</v>
      </c>
      <c r="F98" s="20">
        <v>3173.15321</v>
      </c>
      <c r="G98" s="20">
        <v>406.8282100000001</v>
      </c>
      <c r="H98" s="20">
        <v>114.7064502543989</v>
      </c>
    </row>
    <row r="99" spans="1:8" s="1" customFormat="1" ht="15.75">
      <c r="A99" s="9">
        <v>24000000</v>
      </c>
      <c r="B99" s="13" t="s">
        <v>63</v>
      </c>
      <c r="C99" s="20">
        <v>387</v>
      </c>
      <c r="D99" s="20">
        <v>387</v>
      </c>
      <c r="E99" s="20">
        <v>37</v>
      </c>
      <c r="F99" s="20">
        <v>48.226</v>
      </c>
      <c r="G99" s="20">
        <v>11.225999999999999</v>
      </c>
      <c r="H99" s="20">
        <v>130.34054054054053</v>
      </c>
    </row>
    <row r="100" spans="1:8" ht="15" hidden="1">
      <c r="A100" s="12">
        <v>24060000</v>
      </c>
      <c r="B100" s="11" t="s">
        <v>50</v>
      </c>
      <c r="C100" s="30">
        <v>7</v>
      </c>
      <c r="D100" s="30">
        <v>7</v>
      </c>
      <c r="E100" s="30">
        <v>2</v>
      </c>
      <c r="F100" s="30">
        <v>0</v>
      </c>
      <c r="G100" s="30">
        <v>-2</v>
      </c>
      <c r="H100" s="30">
        <v>0</v>
      </c>
    </row>
    <row r="101" spans="1:8" ht="63.75">
      <c r="A101" s="12">
        <v>24062100</v>
      </c>
      <c r="B101" s="11" t="s">
        <v>103</v>
      </c>
      <c r="C101" s="30">
        <v>7</v>
      </c>
      <c r="D101" s="30">
        <v>7</v>
      </c>
      <c r="E101" s="30">
        <v>2</v>
      </c>
      <c r="F101" s="30">
        <v>0</v>
      </c>
      <c r="G101" s="30">
        <v>-2</v>
      </c>
      <c r="H101" s="30">
        <v>0</v>
      </c>
    </row>
    <row r="102" spans="1:8" ht="38.25">
      <c r="A102" s="12">
        <v>24170000</v>
      </c>
      <c r="B102" s="11" t="s">
        <v>87</v>
      </c>
      <c r="C102" s="30">
        <v>380</v>
      </c>
      <c r="D102" s="30">
        <v>380</v>
      </c>
      <c r="E102" s="30">
        <v>35</v>
      </c>
      <c r="F102" s="30">
        <v>48.226</v>
      </c>
      <c r="G102" s="30">
        <v>13.225999999999999</v>
      </c>
      <c r="H102" s="30">
        <v>137.7885714285714</v>
      </c>
    </row>
    <row r="103" spans="1:8" s="1" customFormat="1" ht="25.5">
      <c r="A103" s="9">
        <v>25000000</v>
      </c>
      <c r="B103" s="13" t="s">
        <v>88</v>
      </c>
      <c r="C103" s="20">
        <v>10917.3</v>
      </c>
      <c r="D103" s="20">
        <v>10917.3</v>
      </c>
      <c r="E103" s="20"/>
      <c r="F103" s="20">
        <v>3124.92721</v>
      </c>
      <c r="G103" s="20">
        <v>395.60221</v>
      </c>
      <c r="H103" s="20">
        <v>114.49450724996106</v>
      </c>
    </row>
    <row r="104" spans="1:8" ht="38.25">
      <c r="A104" s="12">
        <v>25010000</v>
      </c>
      <c r="B104" s="11" t="s">
        <v>89</v>
      </c>
      <c r="C104" s="30">
        <v>10917.3</v>
      </c>
      <c r="D104" s="30">
        <v>10917.3</v>
      </c>
      <c r="E104" s="30"/>
      <c r="F104" s="30">
        <v>2652.79184</v>
      </c>
      <c r="G104" s="30">
        <v>-76.53315999999995</v>
      </c>
      <c r="H104" s="30">
        <v>97.19589422293058</v>
      </c>
    </row>
    <row r="105" spans="1:8" ht="38.25" hidden="1">
      <c r="A105" s="12">
        <v>25010100</v>
      </c>
      <c r="B105" s="11" t="s">
        <v>104</v>
      </c>
      <c r="C105" s="30">
        <v>10673.2</v>
      </c>
      <c r="D105" s="30">
        <v>10673.2</v>
      </c>
      <c r="E105" s="30"/>
      <c r="F105" s="30">
        <v>2579.83823</v>
      </c>
      <c r="G105" s="30">
        <v>-88.46177000000034</v>
      </c>
      <c r="H105" s="30">
        <v>96.6847142375295</v>
      </c>
    </row>
    <row r="106" spans="1:8" ht="25.5" hidden="1">
      <c r="A106" s="12">
        <v>25010300</v>
      </c>
      <c r="B106" s="11" t="s">
        <v>105</v>
      </c>
      <c r="C106" s="30">
        <v>199.1</v>
      </c>
      <c r="D106" s="30">
        <v>199.1</v>
      </c>
      <c r="E106" s="30"/>
      <c r="F106" s="30">
        <v>72.22251</v>
      </c>
      <c r="G106" s="30">
        <v>22.44751</v>
      </c>
      <c r="H106" s="30">
        <v>145.09796082370667</v>
      </c>
    </row>
    <row r="107" spans="1:8" ht="38.25" hidden="1">
      <c r="A107" s="12">
        <v>25010400</v>
      </c>
      <c r="B107" s="11" t="s">
        <v>106</v>
      </c>
      <c r="C107" s="30">
        <v>45</v>
      </c>
      <c r="D107" s="30">
        <v>45</v>
      </c>
      <c r="E107" s="30"/>
      <c r="F107" s="30">
        <v>0.7311</v>
      </c>
      <c r="G107" s="30">
        <v>-10.5189</v>
      </c>
      <c r="H107" s="30">
        <v>6.498666666666667</v>
      </c>
    </row>
    <row r="108" spans="1:8" ht="25.5">
      <c r="A108" s="12">
        <v>25020000</v>
      </c>
      <c r="B108" s="11" t="s">
        <v>90</v>
      </c>
      <c r="C108" s="30">
        <v>0</v>
      </c>
      <c r="D108" s="30">
        <v>0</v>
      </c>
      <c r="E108" s="30"/>
      <c r="F108" s="30">
        <v>472.13537</v>
      </c>
      <c r="G108" s="30">
        <v>472.13537</v>
      </c>
      <c r="H108" s="30">
        <v>0</v>
      </c>
    </row>
    <row r="109" spans="1:8" ht="15" hidden="1">
      <c r="A109" s="12">
        <v>25020100</v>
      </c>
      <c r="B109" s="11" t="s">
        <v>107</v>
      </c>
      <c r="C109" s="30">
        <v>0</v>
      </c>
      <c r="D109" s="30">
        <v>0</v>
      </c>
      <c r="E109" s="30">
        <v>0</v>
      </c>
      <c r="F109" s="30">
        <v>465.33537</v>
      </c>
      <c r="G109" s="30">
        <v>465.33537</v>
      </c>
      <c r="H109" s="30">
        <v>0</v>
      </c>
    </row>
    <row r="110" spans="1:8" ht="89.25" hidden="1">
      <c r="A110" s="12">
        <v>25020200</v>
      </c>
      <c r="B110" s="11" t="s">
        <v>108</v>
      </c>
      <c r="C110" s="30">
        <v>0</v>
      </c>
      <c r="D110" s="30">
        <v>0</v>
      </c>
      <c r="E110" s="30">
        <v>0</v>
      </c>
      <c r="F110" s="30">
        <v>6.8</v>
      </c>
      <c r="G110" s="30">
        <v>6.8</v>
      </c>
      <c r="H110" s="30">
        <v>0</v>
      </c>
    </row>
    <row r="111" spans="1:8" s="16" customFormat="1" ht="15.75">
      <c r="A111" s="14">
        <v>30000000</v>
      </c>
      <c r="B111" s="15" t="s">
        <v>91</v>
      </c>
      <c r="C111" s="20">
        <v>2114.5</v>
      </c>
      <c r="D111" s="20">
        <v>2114.5</v>
      </c>
      <c r="E111" s="20">
        <v>107.8</v>
      </c>
      <c r="F111" s="20">
        <v>224.25599</v>
      </c>
      <c r="G111" s="20">
        <v>116.45599</v>
      </c>
      <c r="H111" s="20">
        <v>208.0296753246753</v>
      </c>
    </row>
    <row r="112" spans="1:8" s="1" customFormat="1" ht="25.5">
      <c r="A112" s="9">
        <v>33000000</v>
      </c>
      <c r="B112" s="13" t="s">
        <v>92</v>
      </c>
      <c r="C112" s="20">
        <v>2114.5</v>
      </c>
      <c r="D112" s="20">
        <v>2114.5</v>
      </c>
      <c r="E112" s="20">
        <v>107.8</v>
      </c>
      <c r="F112" s="20">
        <v>224.25599</v>
      </c>
      <c r="G112" s="20">
        <v>116.45599</v>
      </c>
      <c r="H112" s="20">
        <v>208.0296753246753</v>
      </c>
    </row>
    <row r="113" spans="1:8" ht="15" hidden="1">
      <c r="A113" s="12">
        <v>33010000</v>
      </c>
      <c r="B113" s="11" t="s">
        <v>93</v>
      </c>
      <c r="C113" s="30">
        <v>2114.5</v>
      </c>
      <c r="D113" s="30">
        <v>2114.5</v>
      </c>
      <c r="E113" s="30">
        <v>107.8</v>
      </c>
      <c r="F113" s="30">
        <v>224.25599</v>
      </c>
      <c r="G113" s="30">
        <v>116.45599</v>
      </c>
      <c r="H113" s="30">
        <v>208.0296753246753</v>
      </c>
    </row>
    <row r="114" spans="1:8" ht="76.5">
      <c r="A114" s="12">
        <v>33010100</v>
      </c>
      <c r="B114" s="11" t="s">
        <v>109</v>
      </c>
      <c r="C114" s="30">
        <v>1976.2</v>
      </c>
      <c r="D114" s="30">
        <v>1976.2</v>
      </c>
      <c r="E114" s="30">
        <v>52.9</v>
      </c>
      <c r="F114" s="30">
        <v>169.307</v>
      </c>
      <c r="G114" s="30">
        <v>116.40699999999998</v>
      </c>
      <c r="H114" s="30">
        <v>320.05103969754254</v>
      </c>
    </row>
    <row r="115" spans="1:8" ht="63.75">
      <c r="A115" s="12">
        <v>33010400</v>
      </c>
      <c r="B115" s="11" t="s">
        <v>110</v>
      </c>
      <c r="C115" s="30">
        <v>138.3</v>
      </c>
      <c r="D115" s="30">
        <v>138.3</v>
      </c>
      <c r="E115" s="30">
        <v>54.9</v>
      </c>
      <c r="F115" s="30">
        <v>54.948989999999995</v>
      </c>
      <c r="G115" s="30">
        <v>0.048989999999996314</v>
      </c>
      <c r="H115" s="30">
        <v>100.08923497267759</v>
      </c>
    </row>
    <row r="116" spans="1:8" s="17" customFormat="1" ht="15.75">
      <c r="A116" s="31" t="s">
        <v>111</v>
      </c>
      <c r="B116" s="31"/>
      <c r="C116" s="21">
        <v>13543.8</v>
      </c>
      <c r="D116" s="21">
        <v>13543.8</v>
      </c>
      <c r="E116" s="21">
        <f>E92+E98+E111</f>
        <v>181.8</v>
      </c>
      <c r="F116" s="21">
        <v>3472.41702</v>
      </c>
      <c r="G116" s="21">
        <v>561.2920199999999</v>
      </c>
      <c r="H116" s="21">
        <v>119.28093159860877</v>
      </c>
    </row>
    <row r="117" spans="1:8" s="17" customFormat="1" ht="15.75">
      <c r="A117" s="31" t="s">
        <v>95</v>
      </c>
      <c r="B117" s="31"/>
      <c r="C117" s="21">
        <f>C90+C116</f>
        <v>583239.1000000001</v>
      </c>
      <c r="D117" s="21">
        <f>D90+D116</f>
        <v>583474.05</v>
      </c>
      <c r="E117" s="21">
        <f>E90+E116</f>
        <v>165166.13168</v>
      </c>
      <c r="F117" s="21">
        <f>F90+F116</f>
        <v>173362.61753000002</v>
      </c>
      <c r="G117" s="21">
        <v>561.2920199999999</v>
      </c>
      <c r="H117" s="21">
        <v>119.28093159860877</v>
      </c>
    </row>
  </sheetData>
  <sheetProtection/>
  <mergeCells count="11">
    <mergeCell ref="E1:H1"/>
    <mergeCell ref="E2:H2"/>
    <mergeCell ref="E3:H3"/>
    <mergeCell ref="E4:H4"/>
    <mergeCell ref="A116:B116"/>
    <mergeCell ref="A117:B117"/>
    <mergeCell ref="A9:H9"/>
    <mergeCell ref="A91:H91"/>
    <mergeCell ref="A90:B90"/>
    <mergeCell ref="A73:B73"/>
    <mergeCell ref="A13:H13"/>
  </mergeCells>
  <printOptions/>
  <pageMargins left="0.984251968503937" right="0.3937007874015748" top="0.3937007874015748" bottom="0.3937007874015748" header="0" footer="0"/>
  <pageSetup fitToHeight="500" horizontalDpi="600" verticalDpi="600" orientation="portrait" paperSize="9" scale="70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2019-04-26T07:58:26Z</cp:lastPrinted>
  <dcterms:created xsi:type="dcterms:W3CDTF">2019-04-24T12:42:13Z</dcterms:created>
  <dcterms:modified xsi:type="dcterms:W3CDTF">2019-04-26T07:58:27Z</dcterms:modified>
  <cp:category/>
  <cp:version/>
  <cp:contentType/>
  <cp:contentStatus/>
</cp:coreProperties>
</file>