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81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'Лист1'!$A$1:$G$88</definedName>
  </definedNames>
  <calcPr fullCalcOnLoad="1"/>
</workbook>
</file>

<file path=xl/sharedStrings.xml><?xml version="1.0" encoding="utf-8"?>
<sst xmlns="http://schemas.openxmlformats.org/spreadsheetml/2006/main" count="90" uniqueCount="78">
  <si>
    <t>Доходи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</si>
  <si>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</si>
  <si>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</si>
  <si>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</si>
  <si>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</si>
  <si>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</si>
  <si>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</si>
  <si>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</si>
  <si>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</si>
  <si>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</si>
  <si>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</si>
  <si>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</si>
  <si>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</si>
  <si>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Збір за місця для паркування транспортних засобів </t>
  </si>
  <si>
    <t>Туристичний збір 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</si>
  <si>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</si>
  <si>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</si>
  <si>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</si>
  <si>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</si>
  <si>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</si>
  <si>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</si>
  <si>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</si>
  <si>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</si>
  <si>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</si>
  <si>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</si>
  <si>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</si>
  <si>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</si>
  <si>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</si>
  <si>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</si>
  <si>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</si>
  <si>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</si>
  <si>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</si>
  <si>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</si>
  <si>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</si>
  <si>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</si>
  <si>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</si>
  <si>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 </t>
  </si>
  <si>
    <t>Стабілізаційна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</si>
  <si>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</si>
  <si>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</si>
  <si>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</si>
  <si>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</si>
  <si>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</si>
  <si>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</si>
  <si>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Загальний фонд</t>
  </si>
  <si>
    <t>Код</t>
  </si>
  <si>
    <t>Бюджетні призначення</t>
  </si>
  <si>
    <t>Уточнені бюджетні призначення</t>
  </si>
  <si>
    <t>Фактичне виконання</t>
  </si>
  <si>
    <t>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</si>
  <si>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</si>
  <si>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</si>
  <si>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</si>
  <si>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Всього доходів загального фонду</t>
  </si>
  <si>
    <t>Разом власних доходів</t>
  </si>
  <si>
    <t>Спеціальний фонд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</si>
  <si>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</si>
  <si>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</si>
  <si>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</si>
  <si>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Кошти від продажу землі  </t>
  </si>
  <si>
    <t>Кошти від продажу землі і нематеріальних активів </t>
  </si>
  <si>
    <t>Кошти від відчуження майна, що належить Автономній Республіці Крим та майна, що перебуває в комунальній власності  </t>
  </si>
  <si>
    <t>Власні надходження бюджетних установ  </t>
  </si>
  <si>
    <t>Надходження коштів пайової участі у розвитку інфраструктури населеного пункту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</si>
  <si>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</si>
  <si>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</si>
  <si>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Разом доходів спеціального фонду</t>
  </si>
  <si>
    <t>Усього доходів бюджету</t>
  </si>
  <si>
    <t>ЗАТВЕРДЖЕНО</t>
  </si>
  <si>
    <t>Додаток 1</t>
  </si>
  <si>
    <t>до рішення міської ради</t>
  </si>
  <si>
    <t>Виконання бюджету м. Прилуки за 2015 рік</t>
  </si>
  <si>
    <t>тис. грн.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</si>
  <si>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</si>
  <si>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</si>
  <si>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</si>
  <si>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( 7 сесія 7 скликання)</t>
  </si>
  <si>
    <t>25 лютого  2016 року № 5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</si>
</sst>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#,##0.0"/>
    <numFmt numFmtId="174" formatCode="0.000"/>
    <numFmt numFmtId="175" formatCode="0.0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horizontal="right"/>
    </xf>
    <xf numFmtId="173" fontId="39" fillId="0" borderId="10" xfId="0" applyNumberFormat="1" applyFont="1" applyBorder="1" applyAlignment="1">
      <alignment horizontal="right" vertical="center"/>
    </xf>
    <xf numFmtId="173" fontId="4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49" fontId="40" fillId="0" borderId="1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vertical="top"/>
      <protection/>
    </xf>
    <xf numFmtId="0" fontId="41" fillId="33" borderId="0" xfId="0" applyFont="1" applyFill="1" applyAlignment="1">
      <alignment/>
    </xf>
    <xf numFmtId="173" fontId="39" fillId="34" borderId="10" xfId="0" applyNumberFormat="1" applyFont="1" applyFill="1" applyBorder="1" applyAlignment="1">
      <alignment horizontal="right" vertical="center"/>
    </xf>
    <xf numFmtId="0" fontId="39" fillId="34" borderId="10" xfId="0" applyFont="1" applyFill="1" applyBorder="1" applyAlignment="1">
      <alignment horizontal="right" vertical="center"/>
    </xf>
    <xf numFmtId="175" fontId="39" fillId="34" borderId="10" xfId="0" applyNumberFormat="1" applyFont="1" applyFill="1" applyBorder="1" applyAlignment="1">
      <alignment horizontal="right" vertical="center"/>
    </xf>
    <xf numFmtId="0" fontId="42" fillId="0" borderId="0" xfId="0" applyFont="1" applyAlignment="1">
      <alignment horizontal="right"/>
    </xf>
    <xf numFmtId="0" fontId="39" fillId="34" borderId="11" xfId="0" applyFont="1" applyFill="1" applyBorder="1" applyAlignment="1">
      <alignment horizontal="left" vertical="center"/>
    </xf>
    <xf numFmtId="0" fontId="39" fillId="34" borderId="12" xfId="0" applyFont="1" applyFill="1" applyBorder="1" applyAlignment="1">
      <alignment horizontal="left" vertical="center"/>
    </xf>
    <xf numFmtId="172" fontId="39" fillId="34" borderId="11" xfId="0" applyNumberFormat="1" applyFont="1" applyFill="1" applyBorder="1" applyAlignment="1">
      <alignment horizontal="left"/>
    </xf>
    <xf numFmtId="172" fontId="39" fillId="34" borderId="12" xfId="0" applyNumberFormat="1" applyFont="1" applyFill="1" applyBorder="1" applyAlignment="1">
      <alignment horizontal="left"/>
    </xf>
    <xf numFmtId="0" fontId="30" fillId="0" borderId="0" xfId="0" applyFont="1" applyAlignment="1">
      <alignment horizontal="center"/>
    </xf>
    <xf numFmtId="172" fontId="39" fillId="35" borderId="11" xfId="0" applyNumberFormat="1" applyFont="1" applyFill="1" applyBorder="1" applyAlignment="1">
      <alignment horizontal="center"/>
    </xf>
    <xf numFmtId="172" fontId="39" fillId="35" borderId="13" xfId="0" applyNumberFormat="1" applyFont="1" applyFill="1" applyBorder="1" applyAlignment="1">
      <alignment horizontal="center"/>
    </xf>
    <xf numFmtId="172" fontId="39" fillId="35" borderId="12" xfId="0" applyNumberFormat="1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left" vertical="center" wrapText="1"/>
    </xf>
    <xf numFmtId="0" fontId="39" fillId="34" borderId="12" xfId="0" applyFont="1" applyFill="1" applyBorder="1" applyAlignment="1">
      <alignment horizontal="left" vertical="center" wrapText="1"/>
    </xf>
    <xf numFmtId="0" fontId="41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view="pageBreakPreview" zoomScale="65" zoomScaleNormal="90" zoomScaleSheetLayoutView="65" zoomScalePageLayoutView="0" workbookViewId="0" topLeftCell="A70">
      <selection activeCell="F5" sqref="F5"/>
    </sheetView>
  </sheetViews>
  <sheetFormatPr defaultColWidth="9.140625" defaultRowHeight="12.75"/>
  <cols>
    <col min="1" max="1" width="13.28125" style="0" customWidth="1"/>
    <col min="2" max="2" width="71.421875" style="0" customWidth="1"/>
    <col min="3" max="4" width="13.8515625" style="10" customWidth="1"/>
    <col min="5" max="5" width="14.28125" style="10" customWidth="1"/>
    <col min="6" max="6" width="13.28125" style="10" customWidth="1"/>
    <col min="7" max="7" width="16.8515625" style="10" customWidth="1"/>
  </cols>
  <sheetData>
    <row r="1" ht="18.75">
      <c r="F1" s="15" t="s">
        <v>68</v>
      </c>
    </row>
    <row r="2" ht="18.75">
      <c r="F2" s="15" t="s">
        <v>69</v>
      </c>
    </row>
    <row r="3" ht="18.75">
      <c r="F3" s="15" t="s">
        <v>70</v>
      </c>
    </row>
    <row r="4" ht="18.75">
      <c r="F4" s="15" t="s">
        <v>76</v>
      </c>
    </row>
    <row r="5" spans="1:9" ht="18.75">
      <c r="A5" s="1"/>
      <c r="B5" s="1"/>
      <c r="C5" s="7"/>
      <c r="D5" s="7"/>
      <c r="E5" s="7"/>
      <c r="F5" s="15" t="s">
        <v>77</v>
      </c>
      <c r="G5" s="7"/>
      <c r="H5" s="1"/>
      <c r="I5" s="1"/>
    </row>
    <row r="6" spans="1:9" ht="12.75">
      <c r="A6" s="25"/>
      <c r="B6" s="25"/>
      <c r="C6" s="25"/>
      <c r="D6" s="25"/>
      <c r="E6" s="25"/>
      <c r="F6" s="25"/>
      <c r="G6" s="25"/>
      <c r="H6" s="25"/>
      <c r="I6" s="25"/>
    </row>
    <row r="7" spans="1:9" ht="20.25">
      <c r="A7" s="33" t="s">
        <v>71</v>
      </c>
      <c r="B7" s="33"/>
      <c r="C7" s="33"/>
      <c r="D7" s="33"/>
      <c r="E7" s="33"/>
      <c r="F7" s="33"/>
      <c r="G7" s="33"/>
      <c r="H7" s="16"/>
      <c r="I7" s="1"/>
    </row>
    <row r="8" spans="1:9" ht="12.75">
      <c r="A8" s="25"/>
      <c r="B8" s="25"/>
      <c r="C8" s="25"/>
      <c r="D8" s="25"/>
      <c r="E8" s="25"/>
      <c r="F8" s="25"/>
      <c r="G8" s="25"/>
      <c r="H8" s="25"/>
      <c r="I8" s="25"/>
    </row>
    <row r="9" ht="18.75">
      <c r="G9" s="20" t="s">
        <v>72</v>
      </c>
    </row>
    <row r="10" spans="1:7" ht="75">
      <c r="A10" s="12" t="s">
        <v>45</v>
      </c>
      <c r="B10" s="12" t="s">
        <v>0</v>
      </c>
      <c r="C10" s="13" t="s">
        <v>46</v>
      </c>
      <c r="D10" s="13" t="s">
        <v>47</v>
      </c>
      <c r="E10" s="11" t="s">
        <v>48</v>
      </c>
      <c r="F10" s="14" t="s">
        <v>1</v>
      </c>
      <c r="G10" s="2" t="s">
        <v>2</v>
      </c>
    </row>
    <row r="11" spans="1:7" ht="18.75">
      <c r="A11" s="26" t="s">
        <v>44</v>
      </c>
      <c r="B11" s="27"/>
      <c r="C11" s="27"/>
      <c r="D11" s="27"/>
      <c r="E11" s="27"/>
      <c r="F11" s="27"/>
      <c r="G11" s="28"/>
    </row>
    <row r="12" spans="1:7" ht="18.75">
      <c r="A12" s="3">
        <v>10000000</v>
      </c>
      <c r="B12" s="4" t="s">
        <v>3</v>
      </c>
      <c r="C12" s="8">
        <f>C13+C16+C18+C20+C26</f>
        <v>92123</v>
      </c>
      <c r="D12" s="8">
        <f>D13+D16+D18+D20+D26</f>
        <v>120274.27849</v>
      </c>
      <c r="E12" s="8">
        <f>E13+E16+E18+E20+E26</f>
        <v>124574.19999999998</v>
      </c>
      <c r="F12" s="8">
        <f>E12-D12</f>
        <v>4299.921509999986</v>
      </c>
      <c r="G12" s="8">
        <f aca="true" t="shared" si="0" ref="G12:G23">IF(D12=0,0,E12/D12*100)</f>
        <v>103.57509649110679</v>
      </c>
    </row>
    <row r="13" spans="1:7" ht="37.5">
      <c r="A13" s="3">
        <v>11000000</v>
      </c>
      <c r="B13" s="4" t="s">
        <v>4</v>
      </c>
      <c r="C13" s="8">
        <v>71536.8</v>
      </c>
      <c r="D13" s="8">
        <v>84979.27849</v>
      </c>
      <c r="E13" s="8">
        <v>87793</v>
      </c>
      <c r="F13" s="8">
        <f aca="true" t="shared" si="1" ref="F13:F52">E13-D13</f>
        <v>2813.721510000003</v>
      </c>
      <c r="G13" s="8">
        <f t="shared" si="0"/>
        <v>103.31106778028376</v>
      </c>
    </row>
    <row r="14" spans="1:7" ht="18.75">
      <c r="A14" s="5">
        <v>11010000</v>
      </c>
      <c r="B14" s="6" t="s">
        <v>5</v>
      </c>
      <c r="C14" s="9">
        <v>70131.3</v>
      </c>
      <c r="D14" s="9">
        <v>83573.77849</v>
      </c>
      <c r="E14" s="9">
        <v>87721</v>
      </c>
      <c r="F14" s="8">
        <f t="shared" si="1"/>
        <v>4147.221510000003</v>
      </c>
      <c r="G14" s="9">
        <f t="shared" si="0"/>
        <v>104.9623477422362</v>
      </c>
    </row>
    <row r="15" spans="1:7" ht="18.75">
      <c r="A15" s="3">
        <v>11020000</v>
      </c>
      <c r="B15" s="4" t="s">
        <v>6</v>
      </c>
      <c r="C15" s="8">
        <v>1405.5</v>
      </c>
      <c r="D15" s="8">
        <v>1405.5</v>
      </c>
      <c r="E15" s="8">
        <v>71.9</v>
      </c>
      <c r="F15" s="8">
        <f t="shared" si="1"/>
        <v>-1333.6</v>
      </c>
      <c r="G15" s="8">
        <f t="shared" si="0"/>
        <v>5.11561721807186</v>
      </c>
    </row>
    <row r="16" spans="1:7" ht="37.5">
      <c r="A16" s="3">
        <v>13000000</v>
      </c>
      <c r="B16" s="4" t="s">
        <v>7</v>
      </c>
      <c r="C16" s="8">
        <v>0</v>
      </c>
      <c r="D16" s="8">
        <v>0</v>
      </c>
      <c r="E16" s="8">
        <v>2.4</v>
      </c>
      <c r="F16" s="8">
        <f t="shared" si="1"/>
        <v>2.4</v>
      </c>
      <c r="G16" s="8">
        <f t="shared" si="0"/>
        <v>0</v>
      </c>
    </row>
    <row r="17" spans="1:7" ht="18.75">
      <c r="A17" s="5">
        <v>13010000</v>
      </c>
      <c r="B17" s="6" t="s">
        <v>8</v>
      </c>
      <c r="C17" s="9">
        <v>0</v>
      </c>
      <c r="D17" s="9">
        <v>0</v>
      </c>
      <c r="E17" s="9">
        <v>2.4</v>
      </c>
      <c r="F17" s="8">
        <f t="shared" si="1"/>
        <v>2.4</v>
      </c>
      <c r="G17" s="9">
        <f t="shared" si="0"/>
        <v>0</v>
      </c>
    </row>
    <row r="18" spans="1:7" ht="18.75">
      <c r="A18" s="3">
        <v>14000000</v>
      </c>
      <c r="B18" s="4" t="s">
        <v>9</v>
      </c>
      <c r="C18" s="8">
        <v>4026</v>
      </c>
      <c r="D18" s="8">
        <v>7990</v>
      </c>
      <c r="E18" s="8">
        <v>8343.9</v>
      </c>
      <c r="F18" s="8">
        <f t="shared" si="1"/>
        <v>353.89999999999964</v>
      </c>
      <c r="G18" s="8">
        <f t="shared" si="0"/>
        <v>104.42928660826031</v>
      </c>
    </row>
    <row r="19" spans="1:7" ht="37.5">
      <c r="A19" s="5">
        <v>14040000</v>
      </c>
      <c r="B19" s="6" t="s">
        <v>10</v>
      </c>
      <c r="C19" s="9">
        <v>4026</v>
      </c>
      <c r="D19" s="9">
        <v>7990</v>
      </c>
      <c r="E19" s="9">
        <v>8343.9</v>
      </c>
      <c r="F19" s="8">
        <f t="shared" si="1"/>
        <v>353.89999999999964</v>
      </c>
      <c r="G19" s="9">
        <f t="shared" si="0"/>
        <v>104.42928660826031</v>
      </c>
    </row>
    <row r="20" spans="1:7" ht="18.75">
      <c r="A20" s="3">
        <v>18000000</v>
      </c>
      <c r="B20" s="4" t="s">
        <v>11</v>
      </c>
      <c r="C20" s="8">
        <v>16475.7</v>
      </c>
      <c r="D20" s="8">
        <v>27214.5</v>
      </c>
      <c r="E20" s="8">
        <v>28354</v>
      </c>
      <c r="F20" s="8">
        <f t="shared" si="1"/>
        <v>1139.5</v>
      </c>
      <c r="G20" s="8">
        <f t="shared" si="0"/>
        <v>104.18710613827187</v>
      </c>
    </row>
    <row r="21" spans="1:7" ht="18.75">
      <c r="A21" s="5">
        <v>18010000</v>
      </c>
      <c r="B21" s="6" t="s">
        <v>12</v>
      </c>
      <c r="C21" s="9">
        <v>9449</v>
      </c>
      <c r="D21" s="9">
        <v>15884</v>
      </c>
      <c r="E21" s="9">
        <v>16064.8</v>
      </c>
      <c r="F21" s="8">
        <f t="shared" si="1"/>
        <v>180.79999999999927</v>
      </c>
      <c r="G21" s="9">
        <f t="shared" si="0"/>
        <v>101.13825232938807</v>
      </c>
    </row>
    <row r="22" spans="1:7" ht="18.75">
      <c r="A22" s="5">
        <v>18020000</v>
      </c>
      <c r="B22" s="6" t="s">
        <v>13</v>
      </c>
      <c r="C22" s="9">
        <v>0</v>
      </c>
      <c r="D22" s="9">
        <v>0</v>
      </c>
      <c r="E22" s="9">
        <v>-2.9</v>
      </c>
      <c r="F22" s="8">
        <f t="shared" si="1"/>
        <v>-2.9</v>
      </c>
      <c r="G22" s="9">
        <f t="shared" si="0"/>
        <v>0</v>
      </c>
    </row>
    <row r="23" spans="1:7" ht="18.75">
      <c r="A23" s="5">
        <v>18030000</v>
      </c>
      <c r="B23" s="6" t="s">
        <v>14</v>
      </c>
      <c r="C23" s="9">
        <v>11.7</v>
      </c>
      <c r="D23" s="9">
        <v>15.5</v>
      </c>
      <c r="E23" s="9">
        <v>16.6</v>
      </c>
      <c r="F23" s="8">
        <f t="shared" si="1"/>
        <v>1.1000000000000014</v>
      </c>
      <c r="G23" s="9">
        <f t="shared" si="0"/>
        <v>107.0967741935484</v>
      </c>
    </row>
    <row r="24" spans="1:7" ht="37.5">
      <c r="A24" s="5">
        <v>18040000</v>
      </c>
      <c r="B24" s="6" t="s">
        <v>15</v>
      </c>
      <c r="C24" s="9">
        <v>0</v>
      </c>
      <c r="D24" s="9">
        <v>0</v>
      </c>
      <c r="E24" s="9">
        <v>-133.9</v>
      </c>
      <c r="F24" s="8">
        <f t="shared" si="1"/>
        <v>-133.9</v>
      </c>
      <c r="G24" s="9">
        <f aca="true" t="shared" si="2" ref="G24:G39">IF(D24=0,0,E24/D24*100)</f>
        <v>0</v>
      </c>
    </row>
    <row r="25" spans="1:7" ht="18.75">
      <c r="A25" s="5">
        <v>18050000</v>
      </c>
      <c r="B25" s="6" t="s">
        <v>16</v>
      </c>
      <c r="C25" s="9">
        <v>7015</v>
      </c>
      <c r="D25" s="9">
        <v>11315</v>
      </c>
      <c r="E25" s="9">
        <v>12409.4</v>
      </c>
      <c r="F25" s="8">
        <f t="shared" si="1"/>
        <v>1094.3999999999996</v>
      </c>
      <c r="G25" s="9">
        <f t="shared" si="2"/>
        <v>109.6721166593018</v>
      </c>
    </row>
    <row r="26" spans="1:7" ht="18.75">
      <c r="A26" s="3">
        <v>19000000</v>
      </c>
      <c r="B26" s="4" t="s">
        <v>17</v>
      </c>
      <c r="C26" s="8">
        <v>84.5</v>
      </c>
      <c r="D26" s="8">
        <v>90.5</v>
      </c>
      <c r="E26" s="8">
        <v>80.9</v>
      </c>
      <c r="F26" s="8">
        <f t="shared" si="1"/>
        <v>-9.599999999999994</v>
      </c>
      <c r="G26" s="8">
        <f t="shared" si="2"/>
        <v>89.39226519337016</v>
      </c>
    </row>
    <row r="27" spans="1:7" ht="18.75">
      <c r="A27" s="5">
        <v>19010000</v>
      </c>
      <c r="B27" s="6" t="s">
        <v>18</v>
      </c>
      <c r="C27" s="9">
        <v>84.5</v>
      </c>
      <c r="D27" s="9">
        <v>90.5</v>
      </c>
      <c r="E27" s="9">
        <v>80.9</v>
      </c>
      <c r="F27" s="8">
        <f t="shared" si="1"/>
        <v>-9.599999999999994</v>
      </c>
      <c r="G27" s="9">
        <f t="shared" si="2"/>
        <v>89.39226519337016</v>
      </c>
    </row>
    <row r="28" spans="1:7" ht="18.75">
      <c r="A28" s="3">
        <v>20000000</v>
      </c>
      <c r="B28" s="4" t="s">
        <v>19</v>
      </c>
      <c r="C28" s="8">
        <f>C29+C34+C40</f>
        <v>1194.7</v>
      </c>
      <c r="D28" s="8">
        <f>D29+D34+D40</f>
        <v>3245.1</v>
      </c>
      <c r="E28" s="8">
        <v>3144.1</v>
      </c>
      <c r="F28" s="8">
        <f t="shared" si="1"/>
        <v>-101</v>
      </c>
      <c r="G28" s="8">
        <f t="shared" si="2"/>
        <v>96.88761517364642</v>
      </c>
    </row>
    <row r="29" spans="1:7" ht="21" customHeight="1">
      <c r="A29" s="5">
        <v>21000000</v>
      </c>
      <c r="B29" s="6" t="s">
        <v>20</v>
      </c>
      <c r="C29" s="9">
        <v>452.3</v>
      </c>
      <c r="D29" s="9">
        <v>516.9</v>
      </c>
      <c r="E29" s="9">
        <v>162.2</v>
      </c>
      <c r="F29" s="8">
        <f t="shared" si="1"/>
        <v>-354.7</v>
      </c>
      <c r="G29" s="9">
        <f t="shared" si="2"/>
        <v>31.37937705552331</v>
      </c>
    </row>
    <row r="30" spans="1:7" ht="115.5" customHeight="1">
      <c r="A30" s="5">
        <v>21010000</v>
      </c>
      <c r="B30" s="6" t="s">
        <v>75</v>
      </c>
      <c r="C30" s="9">
        <v>395</v>
      </c>
      <c r="D30" s="9">
        <v>395</v>
      </c>
      <c r="E30" s="9">
        <v>50.7</v>
      </c>
      <c r="F30" s="8">
        <f t="shared" si="1"/>
        <v>-344.3</v>
      </c>
      <c r="G30" s="9">
        <f t="shared" si="2"/>
        <v>12.835443037974684</v>
      </c>
    </row>
    <row r="31" spans="1:7" ht="18.75">
      <c r="A31" s="5">
        <v>21080000</v>
      </c>
      <c r="B31" s="6" t="s">
        <v>21</v>
      </c>
      <c r="C31" s="9">
        <v>57.3</v>
      </c>
      <c r="D31" s="9">
        <v>121.9</v>
      </c>
      <c r="E31" s="9">
        <v>111.5</v>
      </c>
      <c r="F31" s="8">
        <f t="shared" si="1"/>
        <v>-10.400000000000006</v>
      </c>
      <c r="G31" s="9">
        <f t="shared" si="2"/>
        <v>91.46841673502871</v>
      </c>
    </row>
    <row r="32" spans="1:7" ht="18.75">
      <c r="A32" s="5">
        <v>21080500</v>
      </c>
      <c r="B32" s="6" t="s">
        <v>22</v>
      </c>
      <c r="C32" s="9">
        <v>25</v>
      </c>
      <c r="D32" s="9">
        <v>89.6</v>
      </c>
      <c r="E32" s="9">
        <v>99.4</v>
      </c>
      <c r="F32" s="8">
        <f t="shared" si="1"/>
        <v>9.800000000000011</v>
      </c>
      <c r="G32" s="9">
        <f t="shared" si="2"/>
        <v>110.93750000000003</v>
      </c>
    </row>
    <row r="33" spans="1:7" ht="18.75">
      <c r="A33" s="5">
        <v>21081100</v>
      </c>
      <c r="B33" s="6" t="s">
        <v>23</v>
      </c>
      <c r="C33" s="9">
        <v>32.3</v>
      </c>
      <c r="D33" s="9">
        <v>32.3</v>
      </c>
      <c r="E33" s="9">
        <v>12.1</v>
      </c>
      <c r="F33" s="8">
        <f t="shared" si="1"/>
        <v>-20.199999999999996</v>
      </c>
      <c r="G33" s="9">
        <f t="shared" si="2"/>
        <v>37.461300309597526</v>
      </c>
    </row>
    <row r="34" spans="1:7" ht="37.5">
      <c r="A34" s="5">
        <v>22000000</v>
      </c>
      <c r="B34" s="6" t="s">
        <v>24</v>
      </c>
      <c r="C34" s="9">
        <v>587.4</v>
      </c>
      <c r="D34" s="9">
        <v>2493</v>
      </c>
      <c r="E34" s="9">
        <v>2700.3</v>
      </c>
      <c r="F34" s="8">
        <f t="shared" si="1"/>
        <v>207.30000000000018</v>
      </c>
      <c r="G34" s="9">
        <f t="shared" si="2"/>
        <v>108.3152827918171</v>
      </c>
    </row>
    <row r="35" spans="1:7" ht="18.75">
      <c r="A35" s="5">
        <v>22010000</v>
      </c>
      <c r="B35" s="6" t="s">
        <v>25</v>
      </c>
      <c r="C35" s="9">
        <v>39.4</v>
      </c>
      <c r="D35" s="9">
        <v>1750</v>
      </c>
      <c r="E35" s="9">
        <v>1882.1</v>
      </c>
      <c r="F35" s="8">
        <f t="shared" si="1"/>
        <v>132.0999999999999</v>
      </c>
      <c r="G35" s="9">
        <f t="shared" si="2"/>
        <v>107.54857142857142</v>
      </c>
    </row>
    <row r="36" spans="1:7" ht="18.75">
      <c r="A36" s="5">
        <v>22012500</v>
      </c>
      <c r="B36" s="6" t="s">
        <v>26</v>
      </c>
      <c r="C36" s="9">
        <v>39.4</v>
      </c>
      <c r="D36" s="9">
        <v>1750</v>
      </c>
      <c r="E36" s="9">
        <v>1882.1</v>
      </c>
      <c r="F36" s="8">
        <f t="shared" si="1"/>
        <v>132.0999999999999</v>
      </c>
      <c r="G36" s="9">
        <f t="shared" si="2"/>
        <v>107.54857142857142</v>
      </c>
    </row>
    <row r="37" spans="1:7" ht="56.25">
      <c r="A37" s="5">
        <v>22080000</v>
      </c>
      <c r="B37" s="6" t="s">
        <v>27</v>
      </c>
      <c r="C37" s="9">
        <v>243</v>
      </c>
      <c r="D37" s="9">
        <v>243</v>
      </c>
      <c r="E37" s="9">
        <v>260.3</v>
      </c>
      <c r="F37" s="8">
        <f t="shared" si="1"/>
        <v>17.30000000000001</v>
      </c>
      <c r="G37" s="9">
        <f t="shared" si="2"/>
        <v>107.11934156378602</v>
      </c>
    </row>
    <row r="38" spans="1:7" ht="56.25">
      <c r="A38" s="5">
        <v>22080400</v>
      </c>
      <c r="B38" s="6" t="s">
        <v>28</v>
      </c>
      <c r="C38" s="9">
        <v>243</v>
      </c>
      <c r="D38" s="9">
        <v>243</v>
      </c>
      <c r="E38" s="9">
        <v>260.3</v>
      </c>
      <c r="F38" s="8">
        <f t="shared" si="1"/>
        <v>17.30000000000001</v>
      </c>
      <c r="G38" s="9">
        <f t="shared" si="2"/>
        <v>107.11934156378602</v>
      </c>
    </row>
    <row r="39" spans="1:7" ht="18.75">
      <c r="A39" s="5">
        <v>22090000</v>
      </c>
      <c r="B39" s="6" t="s">
        <v>29</v>
      </c>
      <c r="C39" s="9">
        <v>305</v>
      </c>
      <c r="D39" s="9">
        <v>500</v>
      </c>
      <c r="E39" s="9">
        <v>557.9</v>
      </c>
      <c r="F39" s="8">
        <f t="shared" si="1"/>
        <v>57.89999999999998</v>
      </c>
      <c r="G39" s="9">
        <f t="shared" si="2"/>
        <v>111.57999999999998</v>
      </c>
    </row>
    <row r="40" spans="1:7" ht="18.75">
      <c r="A40" s="5">
        <v>24000000</v>
      </c>
      <c r="B40" s="6" t="s">
        <v>30</v>
      </c>
      <c r="C40" s="9">
        <v>155</v>
      </c>
      <c r="D40" s="9">
        <v>235.2</v>
      </c>
      <c r="E40" s="9">
        <v>281.7</v>
      </c>
      <c r="F40" s="8">
        <f t="shared" si="1"/>
        <v>46.5</v>
      </c>
      <c r="G40" s="9">
        <f aca="true" t="shared" si="3" ref="G40:G62">IF(D40=0,0,E40/D40*100)</f>
        <v>119.7704081632653</v>
      </c>
    </row>
    <row r="41" spans="1:7" ht="18.75">
      <c r="A41" s="5">
        <v>24060000</v>
      </c>
      <c r="B41" s="6" t="s">
        <v>21</v>
      </c>
      <c r="C41" s="9">
        <v>155</v>
      </c>
      <c r="D41" s="9">
        <v>235.2</v>
      </c>
      <c r="E41" s="9">
        <v>281.7</v>
      </c>
      <c r="F41" s="8">
        <f t="shared" si="1"/>
        <v>46.5</v>
      </c>
      <c r="G41" s="9">
        <f t="shared" si="3"/>
        <v>119.7704081632653</v>
      </c>
    </row>
    <row r="42" spans="1:7" ht="18.75">
      <c r="A42" s="3">
        <v>30000000</v>
      </c>
      <c r="B42" s="4" t="s">
        <v>31</v>
      </c>
      <c r="C42" s="8">
        <v>8</v>
      </c>
      <c r="D42" s="8">
        <v>8</v>
      </c>
      <c r="E42" s="8">
        <v>2</v>
      </c>
      <c r="F42" s="8">
        <f t="shared" si="1"/>
        <v>-6</v>
      </c>
      <c r="G42" s="8">
        <f t="shared" si="3"/>
        <v>25</v>
      </c>
    </row>
    <row r="43" spans="1:7" ht="18.75">
      <c r="A43" s="5">
        <v>31000000</v>
      </c>
      <c r="B43" s="6" t="s">
        <v>32</v>
      </c>
      <c r="C43" s="9">
        <v>8</v>
      </c>
      <c r="D43" s="9">
        <v>8</v>
      </c>
      <c r="E43" s="9">
        <v>2</v>
      </c>
      <c r="F43" s="8">
        <f t="shared" si="1"/>
        <v>-6</v>
      </c>
      <c r="G43" s="9">
        <f t="shared" si="3"/>
        <v>25</v>
      </c>
    </row>
    <row r="44" spans="1:7" ht="82.5" customHeight="1">
      <c r="A44" s="5">
        <v>31010200</v>
      </c>
      <c r="B44" s="6" t="s">
        <v>33</v>
      </c>
      <c r="C44" s="9">
        <v>8</v>
      </c>
      <c r="D44" s="9">
        <v>8</v>
      </c>
      <c r="E44" s="9">
        <v>2</v>
      </c>
      <c r="F44" s="8">
        <f t="shared" si="1"/>
        <v>-6</v>
      </c>
      <c r="G44" s="9">
        <f t="shared" si="3"/>
        <v>25</v>
      </c>
    </row>
    <row r="45" spans="1:7" ht="18.75">
      <c r="A45" s="31" t="s">
        <v>54</v>
      </c>
      <c r="B45" s="32"/>
      <c r="C45" s="17">
        <f>C12+C28+C42</f>
        <v>93325.7</v>
      </c>
      <c r="D45" s="17">
        <f>D12+D28+D42</f>
        <v>123527.37849</v>
      </c>
      <c r="E45" s="17">
        <v>127720.2</v>
      </c>
      <c r="F45" s="17">
        <f t="shared" si="1"/>
        <v>4192.821509999994</v>
      </c>
      <c r="G45" s="18">
        <f>IF(D45=0,0,E45/D45*100)</f>
        <v>103.39424471016312</v>
      </c>
    </row>
    <row r="46" spans="1:7" ht="18.75">
      <c r="A46" s="3">
        <v>40000000</v>
      </c>
      <c r="B46" s="4" t="s">
        <v>34</v>
      </c>
      <c r="C46" s="8">
        <v>152265.4</v>
      </c>
      <c r="D46" s="8">
        <v>189341.0311</v>
      </c>
      <c r="E46" s="8">
        <v>188942</v>
      </c>
      <c r="F46" s="8">
        <f t="shared" si="1"/>
        <v>-399.0310999999929</v>
      </c>
      <c r="G46" s="8">
        <f t="shared" si="3"/>
        <v>99.7892527057227</v>
      </c>
    </row>
    <row r="47" spans="1:7" ht="18.75">
      <c r="A47" s="3">
        <v>41000000</v>
      </c>
      <c r="B47" s="4" t="s">
        <v>35</v>
      </c>
      <c r="C47" s="8">
        <v>152265.4</v>
      </c>
      <c r="D47" s="8">
        <v>189341.0311</v>
      </c>
      <c r="E47" s="8">
        <v>188942</v>
      </c>
      <c r="F47" s="8">
        <f t="shared" si="1"/>
        <v>-399.0310999999929</v>
      </c>
      <c r="G47" s="8">
        <f t="shared" si="3"/>
        <v>99.7892527057227</v>
      </c>
    </row>
    <row r="48" spans="1:7" ht="18.75">
      <c r="A48" s="3">
        <v>41020000</v>
      </c>
      <c r="B48" s="4" t="s">
        <v>36</v>
      </c>
      <c r="C48" s="8">
        <v>0</v>
      </c>
      <c r="D48" s="8">
        <v>8080</v>
      </c>
      <c r="E48" s="8">
        <v>8080</v>
      </c>
      <c r="F48" s="8">
        <f t="shared" si="1"/>
        <v>0</v>
      </c>
      <c r="G48" s="8">
        <f t="shared" si="3"/>
        <v>100</v>
      </c>
    </row>
    <row r="49" spans="1:7" ht="18.75">
      <c r="A49" s="5">
        <v>41020600</v>
      </c>
      <c r="B49" s="6" t="s">
        <v>37</v>
      </c>
      <c r="C49" s="9">
        <v>0</v>
      </c>
      <c r="D49" s="9">
        <v>8080</v>
      </c>
      <c r="E49" s="9">
        <v>8080</v>
      </c>
      <c r="F49" s="8">
        <f t="shared" si="1"/>
        <v>0</v>
      </c>
      <c r="G49" s="9">
        <f t="shared" si="3"/>
        <v>100</v>
      </c>
    </row>
    <row r="50" spans="1:7" ht="18.75">
      <c r="A50" s="3">
        <v>41030000</v>
      </c>
      <c r="B50" s="4" t="s">
        <v>38</v>
      </c>
      <c r="C50" s="8">
        <f>SUM(C51:C61)</f>
        <v>152265.40000000002</v>
      </c>
      <c r="D50" s="8">
        <f>SUM(D51:D61)</f>
        <v>181261.03109999996</v>
      </c>
      <c r="E50" s="8">
        <f>SUM(E51:E61)</f>
        <v>180861.99999999997</v>
      </c>
      <c r="F50" s="8">
        <f t="shared" si="1"/>
        <v>-399.0310999999929</v>
      </c>
      <c r="G50" s="8">
        <f t="shared" si="3"/>
        <v>99.77985830844146</v>
      </c>
    </row>
    <row r="51" spans="1:7" ht="103.5" customHeight="1">
      <c r="A51" s="5">
        <v>41030600</v>
      </c>
      <c r="B51" s="6" t="s">
        <v>49</v>
      </c>
      <c r="C51" s="9">
        <v>44782</v>
      </c>
      <c r="D51" s="9">
        <v>46518.871100000004</v>
      </c>
      <c r="E51" s="9">
        <v>46517.6</v>
      </c>
      <c r="F51" s="8">
        <f t="shared" si="1"/>
        <v>-1.27110000000539</v>
      </c>
      <c r="G51" s="9">
        <f t="shared" si="3"/>
        <v>99.9972675605191</v>
      </c>
    </row>
    <row r="52" spans="1:7" ht="129.75" customHeight="1">
      <c r="A52" s="5">
        <v>41030800</v>
      </c>
      <c r="B52" s="6" t="s">
        <v>50</v>
      </c>
      <c r="C52" s="9">
        <v>24994.6</v>
      </c>
      <c r="D52" s="9">
        <v>44422.71</v>
      </c>
      <c r="E52" s="9">
        <v>44422.7</v>
      </c>
      <c r="F52" s="8">
        <f t="shared" si="1"/>
        <v>-0.010000000002037268</v>
      </c>
      <c r="G52" s="9">
        <f t="shared" si="3"/>
        <v>99.99997748899155</v>
      </c>
    </row>
    <row r="53" spans="1:7" ht="273.75" customHeight="1">
      <c r="A53" s="5">
        <v>41030900</v>
      </c>
      <c r="B53" s="6" t="s">
        <v>51</v>
      </c>
      <c r="C53" s="9">
        <v>3049.2</v>
      </c>
      <c r="D53" s="9">
        <v>1949.2</v>
      </c>
      <c r="E53" s="9">
        <v>1633.1</v>
      </c>
      <c r="F53" s="9">
        <f aca="true" t="shared" si="4" ref="F53:F62">E53-D53</f>
        <v>-316.10000000000014</v>
      </c>
      <c r="G53" s="9">
        <f t="shared" si="3"/>
        <v>83.78309049866611</v>
      </c>
    </row>
    <row r="54" spans="1:7" ht="81.75" customHeight="1">
      <c r="A54" s="5">
        <v>41031000</v>
      </c>
      <c r="B54" s="6" t="s">
        <v>39</v>
      </c>
      <c r="C54" s="9">
        <v>55.6</v>
      </c>
      <c r="D54" s="9">
        <v>82.5</v>
      </c>
      <c r="E54" s="9">
        <v>82.5</v>
      </c>
      <c r="F54" s="9">
        <f t="shared" si="4"/>
        <v>0</v>
      </c>
      <c r="G54" s="9">
        <f t="shared" si="3"/>
        <v>100</v>
      </c>
    </row>
    <row r="55" spans="1:7" ht="37.5">
      <c r="A55" s="5">
        <v>41033900</v>
      </c>
      <c r="B55" s="6" t="s">
        <v>40</v>
      </c>
      <c r="C55" s="9">
        <v>38702.3</v>
      </c>
      <c r="D55" s="9">
        <v>40708.3</v>
      </c>
      <c r="E55" s="9">
        <v>40708.3</v>
      </c>
      <c r="F55" s="9">
        <f t="shared" si="4"/>
        <v>0</v>
      </c>
      <c r="G55" s="9">
        <f t="shared" si="3"/>
        <v>100</v>
      </c>
    </row>
    <row r="56" spans="1:7" ht="37.5">
      <c r="A56" s="5">
        <v>41034200</v>
      </c>
      <c r="B56" s="6" t="s">
        <v>41</v>
      </c>
      <c r="C56" s="9">
        <v>39415</v>
      </c>
      <c r="D56" s="9">
        <v>41493.3</v>
      </c>
      <c r="E56" s="9">
        <v>41493.3</v>
      </c>
      <c r="F56" s="9">
        <f t="shared" si="4"/>
        <v>0</v>
      </c>
      <c r="G56" s="9">
        <f t="shared" si="3"/>
        <v>100</v>
      </c>
    </row>
    <row r="57" spans="1:7" ht="18.75">
      <c r="A57" s="5">
        <v>41035000</v>
      </c>
      <c r="B57" s="6" t="s">
        <v>42</v>
      </c>
      <c r="C57" s="9">
        <v>106.6</v>
      </c>
      <c r="D57" s="9">
        <v>261.9</v>
      </c>
      <c r="E57" s="9">
        <v>246.9</v>
      </c>
      <c r="F57" s="9">
        <f t="shared" si="4"/>
        <v>-14.999999999999972</v>
      </c>
      <c r="G57" s="9">
        <f t="shared" si="3"/>
        <v>94.27262313860253</v>
      </c>
    </row>
    <row r="58" spans="1:7" ht="138" customHeight="1">
      <c r="A58" s="5">
        <v>41035800</v>
      </c>
      <c r="B58" s="6" t="s">
        <v>52</v>
      </c>
      <c r="C58" s="9">
        <v>1160.1</v>
      </c>
      <c r="D58" s="9">
        <v>1279.65</v>
      </c>
      <c r="E58" s="9">
        <v>1263.2</v>
      </c>
      <c r="F58" s="9">
        <f t="shared" si="4"/>
        <v>-16.450000000000045</v>
      </c>
      <c r="G58" s="9">
        <f t="shared" si="3"/>
        <v>98.71449224397296</v>
      </c>
    </row>
    <row r="59" spans="1:7" ht="141" customHeight="1">
      <c r="A59" s="5">
        <v>41036100</v>
      </c>
      <c r="B59" s="6" t="s">
        <v>74</v>
      </c>
      <c r="C59" s="9">
        <v>0</v>
      </c>
      <c r="D59" s="9">
        <v>698.25</v>
      </c>
      <c r="E59" s="9">
        <v>698.3</v>
      </c>
      <c r="F59" s="9">
        <f t="shared" si="4"/>
        <v>0.049999999999954525</v>
      </c>
      <c r="G59" s="9">
        <f t="shared" si="3"/>
        <v>100.00716075904046</v>
      </c>
    </row>
    <row r="60" spans="1:7" ht="268.5" customHeight="1">
      <c r="A60" s="5">
        <v>41036600</v>
      </c>
      <c r="B60" s="6" t="s">
        <v>73</v>
      </c>
      <c r="C60" s="9">
        <v>0</v>
      </c>
      <c r="D60" s="9">
        <v>3039.55</v>
      </c>
      <c r="E60" s="9">
        <v>3038.8</v>
      </c>
      <c r="F60" s="9">
        <f t="shared" si="4"/>
        <v>-0.75</v>
      </c>
      <c r="G60" s="9">
        <f t="shared" si="3"/>
        <v>99.97532529486273</v>
      </c>
    </row>
    <row r="61" spans="1:7" ht="61.5" customHeight="1">
      <c r="A61" s="5">
        <v>41037000</v>
      </c>
      <c r="B61" s="6" t="s">
        <v>43</v>
      </c>
      <c r="C61" s="9">
        <v>0</v>
      </c>
      <c r="D61" s="9">
        <v>806.8</v>
      </c>
      <c r="E61" s="9">
        <v>757.3</v>
      </c>
      <c r="F61" s="9">
        <f t="shared" si="4"/>
        <v>-49.5</v>
      </c>
      <c r="G61" s="9">
        <f t="shared" si="3"/>
        <v>93.86465047099652</v>
      </c>
    </row>
    <row r="62" spans="1:7" ht="18.75">
      <c r="A62" s="29" t="s">
        <v>53</v>
      </c>
      <c r="B62" s="30"/>
      <c r="C62" s="17">
        <f>C45+C46</f>
        <v>245591.09999999998</v>
      </c>
      <c r="D62" s="17">
        <f>D45+D46</f>
        <v>312868.40959</v>
      </c>
      <c r="E62" s="17">
        <f>E45+E46</f>
        <v>316662.2</v>
      </c>
      <c r="F62" s="17">
        <f t="shared" si="4"/>
        <v>3793.790410000016</v>
      </c>
      <c r="G62" s="19">
        <f t="shared" si="3"/>
        <v>101.21258340366532</v>
      </c>
    </row>
    <row r="63" spans="1:7" ht="18.75">
      <c r="A63" s="26" t="s">
        <v>55</v>
      </c>
      <c r="B63" s="27"/>
      <c r="C63" s="27"/>
      <c r="D63" s="27"/>
      <c r="E63" s="27"/>
      <c r="F63" s="27"/>
      <c r="G63" s="28"/>
    </row>
    <row r="64" spans="1:7" ht="18.75">
      <c r="A64" s="3">
        <v>10000000</v>
      </c>
      <c r="B64" s="4" t="s">
        <v>3</v>
      </c>
      <c r="C64" s="8">
        <f>C65+C68</f>
        <v>0</v>
      </c>
      <c r="D64" s="8">
        <f>D65+D68</f>
        <v>0</v>
      </c>
      <c r="E64" s="8">
        <f>E65+E68</f>
        <v>-6.4</v>
      </c>
      <c r="F64" s="8">
        <f aca="true" t="shared" si="5" ref="F64:F86">E64-D64</f>
        <v>-6.4</v>
      </c>
      <c r="G64" s="8">
        <f aca="true" t="shared" si="6" ref="G64:G86">IF(D64=0,0,E64/D64*100)</f>
        <v>0</v>
      </c>
    </row>
    <row r="65" spans="1:7" ht="18.75">
      <c r="A65" s="3">
        <v>18000000</v>
      </c>
      <c r="B65" s="4" t="s">
        <v>11</v>
      </c>
      <c r="C65" s="8">
        <v>0</v>
      </c>
      <c r="D65" s="8">
        <v>0</v>
      </c>
      <c r="E65" s="8">
        <v>-6.2</v>
      </c>
      <c r="F65" s="8">
        <f t="shared" si="5"/>
        <v>-6.2</v>
      </c>
      <c r="G65" s="8">
        <f t="shared" si="6"/>
        <v>0</v>
      </c>
    </row>
    <row r="66" spans="1:7" ht="37.5">
      <c r="A66" s="5">
        <v>18040000</v>
      </c>
      <c r="B66" s="6" t="s">
        <v>15</v>
      </c>
      <c r="C66" s="9">
        <v>0</v>
      </c>
      <c r="D66" s="9">
        <v>0</v>
      </c>
      <c r="E66" s="9">
        <v>-6.2</v>
      </c>
      <c r="F66" s="9">
        <f t="shared" si="5"/>
        <v>-6.2</v>
      </c>
      <c r="G66" s="9">
        <f t="shared" si="6"/>
        <v>0</v>
      </c>
    </row>
    <row r="67" spans="1:7" ht="93.75">
      <c r="A67" s="5">
        <v>18041500</v>
      </c>
      <c r="B67" s="6" t="s">
        <v>56</v>
      </c>
      <c r="C67" s="9">
        <v>0</v>
      </c>
      <c r="D67" s="9">
        <v>0</v>
      </c>
      <c r="E67" s="9">
        <v>-6.2</v>
      </c>
      <c r="F67" s="9">
        <f t="shared" si="5"/>
        <v>-6.2</v>
      </c>
      <c r="G67" s="9">
        <f t="shared" si="6"/>
        <v>0</v>
      </c>
    </row>
    <row r="68" spans="1:7" ht="18.75">
      <c r="A68" s="3">
        <v>19000000</v>
      </c>
      <c r="B68" s="4" t="s">
        <v>17</v>
      </c>
      <c r="C68" s="8">
        <v>0</v>
      </c>
      <c r="D68" s="8">
        <v>0</v>
      </c>
      <c r="E68" s="8">
        <v>-0.2</v>
      </c>
      <c r="F68" s="8">
        <f t="shared" si="5"/>
        <v>-0.2</v>
      </c>
      <c r="G68" s="8">
        <f t="shared" si="6"/>
        <v>0</v>
      </c>
    </row>
    <row r="69" spans="1:7" ht="37.5">
      <c r="A69" s="5">
        <v>19050000</v>
      </c>
      <c r="B69" s="6" t="s">
        <v>57</v>
      </c>
      <c r="C69" s="9">
        <v>0</v>
      </c>
      <c r="D69" s="9">
        <v>0</v>
      </c>
      <c r="E69" s="9">
        <v>-0.2</v>
      </c>
      <c r="F69" s="9">
        <f t="shared" si="5"/>
        <v>-0.2</v>
      </c>
      <c r="G69" s="9">
        <f t="shared" si="6"/>
        <v>0</v>
      </c>
    </row>
    <row r="70" spans="1:7" ht="56.25">
      <c r="A70" s="5">
        <v>19050200</v>
      </c>
      <c r="B70" s="6" t="s">
        <v>58</v>
      </c>
      <c r="C70" s="9">
        <v>0</v>
      </c>
      <c r="D70" s="9">
        <v>0</v>
      </c>
      <c r="E70" s="9">
        <v>-0.2</v>
      </c>
      <c r="F70" s="9">
        <f t="shared" si="5"/>
        <v>-0.2</v>
      </c>
      <c r="G70" s="9">
        <f t="shared" si="6"/>
        <v>0</v>
      </c>
    </row>
    <row r="71" spans="1:7" ht="18.75">
      <c r="A71" s="3">
        <v>20000000</v>
      </c>
      <c r="B71" s="4" t="s">
        <v>19</v>
      </c>
      <c r="C71" s="8">
        <f>C72+C75+C79</f>
        <v>4962.7</v>
      </c>
      <c r="D71" s="8">
        <f>D72+D75+D79</f>
        <v>4992.7</v>
      </c>
      <c r="E71" s="8">
        <f>E72+E75+E79</f>
        <v>15959.3</v>
      </c>
      <c r="F71" s="8">
        <f t="shared" si="5"/>
        <v>10966.599999999999</v>
      </c>
      <c r="G71" s="8">
        <f t="shared" si="6"/>
        <v>319.65269293168024</v>
      </c>
    </row>
    <row r="72" spans="1:7" ht="18.75">
      <c r="A72" s="3">
        <v>21000000</v>
      </c>
      <c r="B72" s="4" t="s">
        <v>20</v>
      </c>
      <c r="C72" s="8">
        <v>16</v>
      </c>
      <c r="D72" s="8">
        <v>16</v>
      </c>
      <c r="E72" s="8">
        <v>17.2</v>
      </c>
      <c r="F72" s="8">
        <f t="shared" si="5"/>
        <v>1.1999999999999993</v>
      </c>
      <c r="G72" s="8">
        <f t="shared" si="6"/>
        <v>107.5</v>
      </c>
    </row>
    <row r="73" spans="1:7" ht="18.75">
      <c r="A73" s="5">
        <v>21080000</v>
      </c>
      <c r="B73" s="6" t="s">
        <v>21</v>
      </c>
      <c r="C73" s="9">
        <v>16</v>
      </c>
      <c r="D73" s="9">
        <v>16</v>
      </c>
      <c r="E73" s="9">
        <v>17.2</v>
      </c>
      <c r="F73" s="9">
        <f t="shared" si="5"/>
        <v>1.1999999999999993</v>
      </c>
      <c r="G73" s="9">
        <f t="shared" si="6"/>
        <v>107.5</v>
      </c>
    </row>
    <row r="74" spans="1:7" ht="93.75">
      <c r="A74" s="5">
        <v>21080700</v>
      </c>
      <c r="B74" s="6" t="s">
        <v>65</v>
      </c>
      <c r="C74" s="9">
        <v>16</v>
      </c>
      <c r="D74" s="9">
        <v>16</v>
      </c>
      <c r="E74" s="9">
        <v>17.2</v>
      </c>
      <c r="F74" s="9">
        <f t="shared" si="5"/>
        <v>1.1999999999999993</v>
      </c>
      <c r="G74" s="9">
        <f t="shared" si="6"/>
        <v>107.5</v>
      </c>
    </row>
    <row r="75" spans="1:7" ht="18.75">
      <c r="A75" s="3">
        <v>24000000</v>
      </c>
      <c r="B75" s="4" t="s">
        <v>30</v>
      </c>
      <c r="C75" s="8">
        <v>115</v>
      </c>
      <c r="D75" s="8">
        <v>145</v>
      </c>
      <c r="E75" s="8">
        <v>415.8</v>
      </c>
      <c r="F75" s="8">
        <f t="shared" si="5"/>
        <v>270.8</v>
      </c>
      <c r="G75" s="8">
        <f t="shared" si="6"/>
        <v>286.7586206896552</v>
      </c>
    </row>
    <row r="76" spans="1:7" ht="18.75">
      <c r="A76" s="5">
        <v>24060000</v>
      </c>
      <c r="B76" s="6" t="s">
        <v>21</v>
      </c>
      <c r="C76" s="9">
        <v>5</v>
      </c>
      <c r="D76" s="9">
        <v>5</v>
      </c>
      <c r="E76" s="9">
        <v>20.4</v>
      </c>
      <c r="F76" s="9">
        <f t="shared" si="5"/>
        <v>15.399999999999999</v>
      </c>
      <c r="G76" s="9">
        <f t="shared" si="6"/>
        <v>408</v>
      </c>
    </row>
    <row r="77" spans="1:7" ht="56.25">
      <c r="A77" s="5">
        <v>24062100</v>
      </c>
      <c r="B77" s="6" t="s">
        <v>64</v>
      </c>
      <c r="C77" s="9">
        <v>5</v>
      </c>
      <c r="D77" s="9">
        <v>5</v>
      </c>
      <c r="E77" s="9">
        <v>20.4</v>
      </c>
      <c r="F77" s="9">
        <f t="shared" si="5"/>
        <v>15.399999999999999</v>
      </c>
      <c r="G77" s="9">
        <f t="shared" si="6"/>
        <v>408</v>
      </c>
    </row>
    <row r="78" spans="1:7" ht="37.5">
      <c r="A78" s="5">
        <v>24170000</v>
      </c>
      <c r="B78" s="6" t="s">
        <v>63</v>
      </c>
      <c r="C78" s="9">
        <v>110</v>
      </c>
      <c r="D78" s="9">
        <v>140</v>
      </c>
      <c r="E78" s="9">
        <v>395.4</v>
      </c>
      <c r="F78" s="9">
        <f t="shared" si="5"/>
        <v>255.39999999999998</v>
      </c>
      <c r="G78" s="9">
        <f t="shared" si="6"/>
        <v>282.42857142857144</v>
      </c>
    </row>
    <row r="79" spans="1:7" ht="18.75">
      <c r="A79" s="3">
        <v>25000000</v>
      </c>
      <c r="B79" s="4" t="s">
        <v>62</v>
      </c>
      <c r="C79" s="8">
        <v>4831.7</v>
      </c>
      <c r="D79" s="8">
        <v>4831.7</v>
      </c>
      <c r="E79" s="8">
        <v>15526.3</v>
      </c>
      <c r="F79" s="8">
        <f t="shared" si="5"/>
        <v>10694.599999999999</v>
      </c>
      <c r="G79" s="8">
        <f t="shared" si="6"/>
        <v>321.34238466792226</v>
      </c>
    </row>
    <row r="80" spans="1:7" ht="18.75">
      <c r="A80" s="3">
        <v>30000000</v>
      </c>
      <c r="B80" s="4" t="s">
        <v>31</v>
      </c>
      <c r="C80" s="8">
        <f>C81+C83</f>
        <v>303.3</v>
      </c>
      <c r="D80" s="8">
        <f>D81+D83</f>
        <v>303.3</v>
      </c>
      <c r="E80" s="8">
        <f>E81+E83</f>
        <v>4.8</v>
      </c>
      <c r="F80" s="8">
        <f t="shared" si="5"/>
        <v>-298.5</v>
      </c>
      <c r="G80" s="8">
        <f t="shared" si="6"/>
        <v>1.582591493570722</v>
      </c>
    </row>
    <row r="81" spans="1:7" ht="18.75">
      <c r="A81" s="5">
        <v>31000000</v>
      </c>
      <c r="B81" s="6" t="s">
        <v>32</v>
      </c>
      <c r="C81" s="9">
        <v>8.3</v>
      </c>
      <c r="D81" s="9">
        <v>8.3</v>
      </c>
      <c r="E81" s="9">
        <v>0</v>
      </c>
      <c r="F81" s="9">
        <f t="shared" si="5"/>
        <v>-8.3</v>
      </c>
      <c r="G81" s="9">
        <f t="shared" si="6"/>
        <v>0</v>
      </c>
    </row>
    <row r="82" spans="1:7" ht="56.25">
      <c r="A82" s="5">
        <v>31030000</v>
      </c>
      <c r="B82" s="6" t="s">
        <v>61</v>
      </c>
      <c r="C82" s="9">
        <v>8.3</v>
      </c>
      <c r="D82" s="9">
        <v>8.3</v>
      </c>
      <c r="E82" s="9">
        <v>0</v>
      </c>
      <c r="F82" s="9">
        <f t="shared" si="5"/>
        <v>-8.3</v>
      </c>
      <c r="G82" s="9">
        <f t="shared" si="6"/>
        <v>0</v>
      </c>
    </row>
    <row r="83" spans="1:7" ht="18.75">
      <c r="A83" s="3">
        <v>33000000</v>
      </c>
      <c r="B83" s="4" t="s">
        <v>60</v>
      </c>
      <c r="C83" s="8">
        <v>295</v>
      </c>
      <c r="D83" s="8">
        <v>295</v>
      </c>
      <c r="E83" s="8">
        <v>4.8</v>
      </c>
      <c r="F83" s="8">
        <f t="shared" si="5"/>
        <v>-290.2</v>
      </c>
      <c r="G83" s="8">
        <f t="shared" si="6"/>
        <v>1.6271186440677967</v>
      </c>
    </row>
    <row r="84" spans="1:7" ht="18.75">
      <c r="A84" s="5">
        <v>33010000</v>
      </c>
      <c r="B84" s="6" t="s">
        <v>59</v>
      </c>
      <c r="C84" s="9">
        <v>295</v>
      </c>
      <c r="D84" s="9">
        <v>295</v>
      </c>
      <c r="E84" s="9">
        <v>4.8</v>
      </c>
      <c r="F84" s="9">
        <f t="shared" si="5"/>
        <v>-290.2</v>
      </c>
      <c r="G84" s="9">
        <f t="shared" si="6"/>
        <v>1.6271186440677967</v>
      </c>
    </row>
    <row r="85" spans="1:7" ht="18.75">
      <c r="A85" s="21" t="s">
        <v>66</v>
      </c>
      <c r="B85" s="22"/>
      <c r="C85" s="17">
        <f>C64+C71+C80</f>
        <v>5266</v>
      </c>
      <c r="D85" s="17">
        <f>D64+D71+D80</f>
        <v>5296</v>
      </c>
      <c r="E85" s="17">
        <f>E64+E71+E80</f>
        <v>15957.699999999999</v>
      </c>
      <c r="F85" s="17">
        <f t="shared" si="5"/>
        <v>10661.699999999999</v>
      </c>
      <c r="G85" s="17">
        <f t="shared" si="6"/>
        <v>301.316087613293</v>
      </c>
    </row>
    <row r="86" spans="1:7" ht="18.75">
      <c r="A86" s="23" t="s">
        <v>67</v>
      </c>
      <c r="B86" s="24"/>
      <c r="C86" s="17">
        <f>C62+C85</f>
        <v>250857.09999999998</v>
      </c>
      <c r="D86" s="17">
        <f>D62+D85</f>
        <v>318164.40959</v>
      </c>
      <c r="E86" s="17">
        <f>E62+E85</f>
        <v>332619.9</v>
      </c>
      <c r="F86" s="17">
        <f t="shared" si="5"/>
        <v>14455.490410000028</v>
      </c>
      <c r="G86" s="17">
        <f t="shared" si="6"/>
        <v>104.54340271076452</v>
      </c>
    </row>
  </sheetData>
  <sheetProtection/>
  <mergeCells count="9">
    <mergeCell ref="A85:B85"/>
    <mergeCell ref="A86:B86"/>
    <mergeCell ref="A6:I6"/>
    <mergeCell ref="A8:I8"/>
    <mergeCell ref="A11:G11"/>
    <mergeCell ref="A62:B62"/>
    <mergeCell ref="A45:B45"/>
    <mergeCell ref="A63:G63"/>
    <mergeCell ref="A7:G7"/>
  </mergeCells>
  <printOptions horizontalCentered="1"/>
  <pageMargins left="0.984251968503937" right="0.5905511811023623" top="0.3937007874015748" bottom="0.3937007874015748" header="0" footer="0"/>
  <pageSetup horizontalDpi="600" verticalDpi="600" orientation="portrait" paperSize="9" scale="60" r:id="rId1"/>
  <rowBreaks count="2" manualBreakCount="2">
    <brk id="50" max="6" man="1"/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rada2</cp:lastModifiedBy>
  <cp:lastPrinted>2016-02-26T09:50:04Z</cp:lastPrinted>
  <dcterms:created xsi:type="dcterms:W3CDTF">2016-01-27T14:30:29Z</dcterms:created>
  <dcterms:modified xsi:type="dcterms:W3CDTF">2016-02-29T12:09:21Z</dcterms:modified>
  <cp:category/>
  <cp:version/>
  <cp:contentType/>
  <cp:contentStatus/>
</cp:coreProperties>
</file>