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376" windowHeight="10896" activeTab="0"/>
  </bookViews>
  <sheets>
    <sheet name="Загальний фонд" sheetId="1" r:id="rId1"/>
  </sheets>
  <definedNames/>
  <calcPr fullCalcOnLoad="1"/>
</workbook>
</file>

<file path=xl/sharedStrings.xml><?xml version="1.0" encoding="utf-8"?>
<sst xmlns="http://schemas.openxmlformats.org/spreadsheetml/2006/main" count="195" uniqueCount="192">
  <si>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</si>
  <si>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</si>
  <si>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</si>
  <si>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</si>
  <si>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</si>
  <si>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</si>
  <si>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</si>
  <si>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</si>
  <si>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</si>
  <si>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</si>
  <si>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</si>
  <si>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</si>
  <si>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</si>
  <si>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</si>
  <si>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</si>
  <si>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</si>
  <si>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</si>
  <si>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</si>
  <si>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</si>
  <si>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</si>
  <si>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</si>
  <si>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</si>
  <si>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</si>
  <si>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</si>
  <si>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</si>
  <si>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</si>
  <si>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</si>
  <si>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</si>
  <si>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</si>
  <si>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070501</t>
  </si>
  <si>
    <t>Професійно-технічні заклади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</si>
  <si>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</si>
  <si>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</si>
  <si>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</si>
  <si>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</si>
  <si>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</si>
  <si>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</si>
  <si>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</si>
  <si>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</si>
  <si>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</si>
  <si>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</si>
  <si>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080000</t>
  </si>
  <si>
    <t>Охорона здоров`я</t>
  </si>
  <si>
    <t>080101</t>
  </si>
  <si>
    <t>Лікарні</t>
  </si>
  <si>
    <t>080500</t>
  </si>
  <si>
    <t>Загальні і спеціалізовані стоматологічні поліклініки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</si>
  <si>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</si>
  <si>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</si>
  <si>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</si>
  <si>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</si>
  <si>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</si>
  <si>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</si>
  <si>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081009</t>
  </si>
  <si>
    <t>Забезпечення централізованих заходів з лікування хворих на цукровий та нецукровий діабет</t>
  </si>
  <si>
    <t>090000</t>
  </si>
  <si>
    <t>Соціальний захист та соціальне забезпечення</t>
  </si>
  <si>
    <t>090201</t>
  </si>
  <si>
    <t>090202</t>
  </si>
  <si>
    <t>090203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</si>
  <si>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</si>
  <si>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</si>
  <si>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</si>
  <si>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</si>
  <si>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</si>
  <si>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</si>
  <si>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</si>
  <si>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</si>
  <si>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</si>
  <si>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</si>
  <si>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</si>
  <si>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</si>
  <si>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</si>
  <si>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</si>
  <si>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</si>
  <si>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</si>
  <si>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</si>
  <si>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</si>
  <si>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</si>
  <si>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</si>
  <si>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</si>
  <si>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</si>
  <si>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</si>
  <si>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</si>
  <si>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</si>
  <si>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</si>
  <si>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</si>
  <si>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</si>
  <si>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</si>
  <si>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</si>
  <si>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</si>
  <si>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</si>
  <si>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</si>
  <si>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</si>
  <si>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</si>
  <si>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</si>
  <si>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</si>
  <si>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</si>
  <si>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</si>
  <si>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</si>
  <si>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</si>
  <si>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</si>
  <si>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</si>
  <si>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</si>
  <si>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</si>
  <si>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090501</t>
  </si>
  <si>
    <t>Організація та проведення громадських робіт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</si>
  <si>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</si>
  <si>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</si>
  <si>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</si>
  <si>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</si>
  <si>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</si>
  <si>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</si>
  <si>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</si>
  <si>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</si>
  <si>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</si>
  <si>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</si>
  <si>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</si>
  <si>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</si>
  <si>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091206</t>
  </si>
  <si>
    <t>Центри соціальної реабілітації дітей - інвалідів, центри професійної реабілітації інвалідів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</si>
  <si>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</si>
  <si>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</si>
  <si>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</si>
  <si>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</si>
  <si>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</si>
  <si>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</si>
  <si>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100000</t>
  </si>
  <si>
    <t>Житлово-комунальне господарство</t>
  </si>
  <si>
    <t>100105</t>
  </si>
  <si>
    <t>Видатки на утримання об`єктів соціальної сфери підприємств, що передаються до комунальної власності</t>
  </si>
  <si>
    <t>100203</t>
  </si>
  <si>
    <t>Благоустрій міст, сіл, селищ</t>
  </si>
  <si>
    <t>110000</t>
  </si>
  <si>
    <t>Культура і мистецтво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</si>
  <si>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</si>
  <si>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</si>
  <si>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</si>
  <si>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</si>
  <si>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</si>
  <si>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</si>
  <si>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</si>
  <si>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</si>
  <si>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</si>
  <si>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</si>
  <si>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120000</t>
  </si>
  <si>
    <t>Засоби масової інформації</t>
  </si>
  <si>
    <t>120100</t>
  </si>
  <si>
    <t>Телебачення і радіомовлення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</si>
  <si>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</si>
  <si>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</si>
  <si>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</si>
  <si>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</si>
  <si>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</si>
  <si>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</si>
  <si>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150000</t>
  </si>
  <si>
    <t>Будівництво</t>
  </si>
  <si>
    <t>150202</t>
  </si>
  <si>
    <t>Розробка схем та проектних рішень масового застосування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</si>
  <si>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</si>
  <si>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</si>
  <si>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</si>
  <si>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</si>
  <si>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</si>
  <si>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</si>
  <si>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</si>
  <si>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</si>
  <si>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</si>
  <si>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</si>
  <si>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</si>
  <si>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</si>
  <si>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</si>
  <si>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>Заходи з організації рятування на водах</t>
  </si>
  <si>
    <t>250000</t>
  </si>
  <si>
    <t>Видатки, не віднесені до основних груп</t>
  </si>
  <si>
    <t>250102</t>
  </si>
  <si>
    <t>Резервний фонд</t>
  </si>
  <si>
    <t>250301</t>
  </si>
  <si>
    <t>Реверсна дотація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</si>
  <si>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</si>
  <si>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</si>
  <si>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250404</t>
  </si>
  <si>
    <t>Інші видатки</t>
  </si>
  <si>
    <t xml:space="preserve"> </t>
  </si>
  <si>
    <t xml:space="preserve">Усього </t>
  </si>
  <si>
    <t>тис.грн.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</si>
  <si>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</si>
  <si>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</si>
  <si>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</t>
  </si>
  <si>
    <t>Виконання за 9 місяців</t>
  </si>
  <si>
    <t>Виконання видатків за 9 місяців 2016 року</t>
  </si>
  <si>
    <t xml:space="preserve">% виконання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</si>
</sst>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0"/>
    <numFmt numFmtId="173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173" fontId="1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/>
    </xf>
    <xf numFmtId="173" fontId="1" fillId="0" borderId="10" xfId="0" applyNumberFormat="1" applyFont="1" applyBorder="1" applyAlignment="1">
      <alignment horizontal="center" vertical="center" wrapText="1"/>
    </xf>
    <xf numFmtId="173" fontId="1" fillId="33" borderId="10" xfId="0" applyNumberFormat="1" applyFont="1" applyFill="1" applyBorder="1" applyAlignment="1" quotePrefix="1">
      <alignment vertical="center" wrapText="1"/>
    </xf>
    <xf numFmtId="173" fontId="1" fillId="33" borderId="10" xfId="0" applyNumberFormat="1" applyFont="1" applyFill="1" applyBorder="1" applyAlignment="1">
      <alignment vertical="center" wrapText="1"/>
    </xf>
    <xf numFmtId="173" fontId="1" fillId="33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Border="1" applyAlignment="1" quotePrefix="1">
      <alignment vertical="center" wrapText="1"/>
    </xf>
    <xf numFmtId="173" fontId="0" fillId="0" borderId="10" xfId="0" applyNumberFormat="1" applyBorder="1" applyAlignment="1">
      <alignment vertical="center" wrapText="1"/>
    </xf>
    <xf numFmtId="173" fontId="0" fillId="0" borderId="10" xfId="0" applyNumberFormat="1" applyBorder="1" applyAlignment="1">
      <alignment horizontal="center" vertical="center" wrapText="1"/>
    </xf>
    <xf numFmtId="173" fontId="0" fillId="0" borderId="0" xfId="0" applyNumberFormat="1" applyAlignment="1">
      <alignment vertical="center"/>
    </xf>
    <xf numFmtId="173" fontId="0" fillId="0" borderId="0" xfId="0" applyNumberFormat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4"/>
  <sheetViews>
    <sheetView tabSelected="1" zoomScalePageLayoutView="0" workbookViewId="0" topLeftCell="A1">
      <selection activeCell="O9" sqref="O9"/>
    </sheetView>
  </sheetViews>
  <sheetFormatPr defaultColWidth="9.125" defaultRowHeight="12.75"/>
  <cols>
    <col min="1" max="1" width="7.625" style="3" customWidth="1"/>
    <col min="2" max="2" width="52.50390625" style="3" customWidth="1"/>
    <col min="3" max="3" width="15.625" style="2" customWidth="1"/>
    <col min="4" max="4" width="15.375" style="2" customWidth="1"/>
    <col min="5" max="5" width="0.12890625" style="2" hidden="1" customWidth="1"/>
    <col min="6" max="6" width="15.625" style="2" hidden="1" customWidth="1"/>
    <col min="7" max="7" width="15.125" style="2" customWidth="1"/>
    <col min="8" max="14" width="15.625" style="2" hidden="1" customWidth="1"/>
    <col min="15" max="15" width="12.625" style="2" customWidth="1"/>
    <col min="16" max="16384" width="9.125" style="3" customWidth="1"/>
  </cols>
  <sheetData>
    <row r="2" spans="1:11" ht="17.25">
      <c r="A2" s="14" t="s">
        <v>190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1:15" ht="12.75">
      <c r="K4" s="2" t="s">
        <v>1</v>
      </c>
      <c r="O4" s="2" t="s">
        <v>185</v>
      </c>
    </row>
    <row r="5" spans="1:15" s="1" customFormat="1" ht="130.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189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191</v>
      </c>
    </row>
    <row r="6" spans="1:15" ht="12.75">
      <c r="A6" s="5" t="s">
        <v>15</v>
      </c>
      <c r="B6" s="6" t="s">
        <v>16</v>
      </c>
      <c r="C6" s="7">
        <v>18155.473</v>
      </c>
      <c r="D6" s="7">
        <v>18379.418000000005</v>
      </c>
      <c r="E6" s="7">
        <v>11170.818900000002</v>
      </c>
      <c r="F6" s="7">
        <v>0</v>
      </c>
      <c r="G6" s="7">
        <v>11169.472030000004</v>
      </c>
      <c r="H6" s="7">
        <v>1.34687</v>
      </c>
      <c r="I6" s="7">
        <v>17.88736</v>
      </c>
      <c r="J6" s="7" t="e">
        <f>#REF!-E6</f>
        <v>#REF!</v>
      </c>
      <c r="K6" s="7">
        <f aca="true" t="shared" si="0" ref="K6:K37">D6-E6</f>
        <v>7208.599100000003</v>
      </c>
      <c r="L6" s="7" t="e">
        <f>IF(#REF!=0,0,(E6/#REF!)*100)</f>
        <v>#REF!</v>
      </c>
      <c r="M6" s="7">
        <f aca="true" t="shared" si="1" ref="M6:M37">D6-G6</f>
        <v>7209.945970000001</v>
      </c>
      <c r="N6" s="7" t="e">
        <f>#REF!-G6</f>
        <v>#REF!</v>
      </c>
      <c r="O6" s="7">
        <f aca="true" t="shared" si="2" ref="O6:O37">G6/D6*100</f>
        <v>60.771630690373335</v>
      </c>
    </row>
    <row r="7" spans="1:15" ht="12.75">
      <c r="A7" s="8" t="s">
        <v>17</v>
      </c>
      <c r="B7" s="9" t="s">
        <v>18</v>
      </c>
      <c r="C7" s="10">
        <v>18155.473</v>
      </c>
      <c r="D7" s="10">
        <v>18379.418000000005</v>
      </c>
      <c r="E7" s="10">
        <v>11170.818900000002</v>
      </c>
      <c r="F7" s="10">
        <v>0</v>
      </c>
      <c r="G7" s="10">
        <v>11169.472030000004</v>
      </c>
      <c r="H7" s="10">
        <v>1.34687</v>
      </c>
      <c r="I7" s="10">
        <v>17.88736</v>
      </c>
      <c r="J7" s="10" t="e">
        <f>#REF!-E7</f>
        <v>#REF!</v>
      </c>
      <c r="K7" s="10">
        <f t="shared" si="0"/>
        <v>7208.599100000003</v>
      </c>
      <c r="L7" s="10" t="e">
        <f>IF(#REF!=0,0,(E7/#REF!)*100)</f>
        <v>#REF!</v>
      </c>
      <c r="M7" s="10">
        <f t="shared" si="1"/>
        <v>7209.945970000001</v>
      </c>
      <c r="N7" s="10" t="e">
        <f>#REF!-G7</f>
        <v>#REF!</v>
      </c>
      <c r="O7" s="13">
        <f t="shared" si="2"/>
        <v>60.771630690373335</v>
      </c>
    </row>
    <row r="8" spans="1:15" ht="12.75">
      <c r="A8" s="5" t="s">
        <v>19</v>
      </c>
      <c r="B8" s="6" t="s">
        <v>20</v>
      </c>
      <c r="C8" s="7">
        <v>94180.698</v>
      </c>
      <c r="D8" s="7">
        <v>103249.70118999998</v>
      </c>
      <c r="E8" s="7">
        <v>73136.42979000001</v>
      </c>
      <c r="F8" s="7">
        <v>0</v>
      </c>
      <c r="G8" s="7">
        <v>73056.84560999999</v>
      </c>
      <c r="H8" s="7">
        <v>79.58418</v>
      </c>
      <c r="I8" s="7">
        <v>2726.287220000001</v>
      </c>
      <c r="J8" s="7" t="e">
        <f>#REF!-E8</f>
        <v>#REF!</v>
      </c>
      <c r="K8" s="7">
        <f t="shared" si="0"/>
        <v>30113.27139999997</v>
      </c>
      <c r="L8" s="7" t="e">
        <f>IF(#REF!=0,0,(E8/#REF!)*100)</f>
        <v>#REF!</v>
      </c>
      <c r="M8" s="7">
        <f t="shared" si="1"/>
        <v>30192.85557999999</v>
      </c>
      <c r="N8" s="7" t="e">
        <f>#REF!-G8</f>
        <v>#REF!</v>
      </c>
      <c r="O8" s="7">
        <f t="shared" si="2"/>
        <v>70.75744023274302</v>
      </c>
    </row>
    <row r="9" spans="1:15" ht="12.75">
      <c r="A9" s="8" t="s">
        <v>21</v>
      </c>
      <c r="B9" s="9" t="s">
        <v>22</v>
      </c>
      <c r="C9" s="10">
        <v>35205</v>
      </c>
      <c r="D9" s="10">
        <v>35974.9</v>
      </c>
      <c r="E9" s="10">
        <v>23565.99394</v>
      </c>
      <c r="F9" s="10">
        <v>0</v>
      </c>
      <c r="G9" s="10">
        <v>23486.60108</v>
      </c>
      <c r="H9" s="10">
        <v>79.39286</v>
      </c>
      <c r="I9" s="10">
        <v>1062.29213</v>
      </c>
      <c r="J9" s="10" t="e">
        <f>#REF!-E9</f>
        <v>#REF!</v>
      </c>
      <c r="K9" s="10">
        <f t="shared" si="0"/>
        <v>12408.906060000001</v>
      </c>
      <c r="L9" s="10" t="e">
        <f>IF(#REF!=0,0,(E9/#REF!)*100)</f>
        <v>#REF!</v>
      </c>
      <c r="M9" s="10">
        <f t="shared" si="1"/>
        <v>12488.298920000001</v>
      </c>
      <c r="N9" s="10" t="e">
        <f>#REF!-G9</f>
        <v>#REF!</v>
      </c>
      <c r="O9" s="13">
        <f t="shared" si="2"/>
        <v>65.28607745956208</v>
      </c>
    </row>
    <row r="10" spans="1:15" ht="39">
      <c r="A10" s="8" t="s">
        <v>23</v>
      </c>
      <c r="B10" s="9" t="s">
        <v>24</v>
      </c>
      <c r="C10" s="10">
        <v>48575.9</v>
      </c>
      <c r="D10" s="10">
        <v>50370.78319</v>
      </c>
      <c r="E10" s="10">
        <v>37318.83726</v>
      </c>
      <c r="F10" s="10">
        <v>0</v>
      </c>
      <c r="G10" s="10">
        <v>37318.645939999995</v>
      </c>
      <c r="H10" s="10">
        <v>0.19132</v>
      </c>
      <c r="I10" s="10">
        <v>1470.82896</v>
      </c>
      <c r="J10" s="10" t="e">
        <f>#REF!-E10</f>
        <v>#REF!</v>
      </c>
      <c r="K10" s="10">
        <f t="shared" si="0"/>
        <v>13051.945930000002</v>
      </c>
      <c r="L10" s="10" t="e">
        <f>IF(#REF!=0,0,(E10/#REF!)*100)</f>
        <v>#REF!</v>
      </c>
      <c r="M10" s="10">
        <f t="shared" si="1"/>
        <v>13052.137250000007</v>
      </c>
      <c r="N10" s="10" t="e">
        <f>#REF!-G10</f>
        <v>#REF!</v>
      </c>
      <c r="O10" s="13">
        <f t="shared" si="2"/>
        <v>74.08788106238694</v>
      </c>
    </row>
    <row r="11" spans="1:15" ht="12.75">
      <c r="A11" s="8" t="s">
        <v>25</v>
      </c>
      <c r="B11" s="9" t="s">
        <v>26</v>
      </c>
      <c r="C11" s="10">
        <v>2484.3</v>
      </c>
      <c r="D11" s="10">
        <v>2484.3</v>
      </c>
      <c r="E11" s="10">
        <v>1332.89382</v>
      </c>
      <c r="F11" s="10">
        <v>0</v>
      </c>
      <c r="G11" s="10">
        <v>1332.89382</v>
      </c>
      <c r="H11" s="10">
        <v>0</v>
      </c>
      <c r="I11" s="10">
        <v>0</v>
      </c>
      <c r="J11" s="10" t="e">
        <f>#REF!-E11</f>
        <v>#REF!</v>
      </c>
      <c r="K11" s="10">
        <f t="shared" si="0"/>
        <v>1151.4061800000002</v>
      </c>
      <c r="L11" s="10" t="e">
        <f>IF(#REF!=0,0,(E11/#REF!)*100)</f>
        <v>#REF!</v>
      </c>
      <c r="M11" s="10">
        <f t="shared" si="1"/>
        <v>1151.4061800000002</v>
      </c>
      <c r="N11" s="10" t="e">
        <f>#REF!-G11</f>
        <v>#REF!</v>
      </c>
      <c r="O11" s="13">
        <f t="shared" si="2"/>
        <v>53.65269170390049</v>
      </c>
    </row>
    <row r="12" spans="1:15" ht="26.25">
      <c r="A12" s="8" t="s">
        <v>27</v>
      </c>
      <c r="B12" s="9" t="s">
        <v>28</v>
      </c>
      <c r="C12" s="10">
        <v>5000</v>
      </c>
      <c r="D12" s="10">
        <v>5352.5</v>
      </c>
      <c r="E12" s="10">
        <v>3537.65815</v>
      </c>
      <c r="F12" s="10">
        <v>0</v>
      </c>
      <c r="G12" s="10">
        <v>3537.65815</v>
      </c>
      <c r="H12" s="10">
        <v>0</v>
      </c>
      <c r="I12" s="10">
        <v>105.15202000000001</v>
      </c>
      <c r="J12" s="10" t="e">
        <f>#REF!-E12</f>
        <v>#REF!</v>
      </c>
      <c r="K12" s="10">
        <f t="shared" si="0"/>
        <v>1814.8418499999998</v>
      </c>
      <c r="L12" s="10" t="e">
        <f>IF(#REF!=0,0,(E12/#REF!)*100)</f>
        <v>#REF!</v>
      </c>
      <c r="M12" s="10">
        <f t="shared" si="1"/>
        <v>1814.8418499999998</v>
      </c>
      <c r="N12" s="10" t="e">
        <f>#REF!-G12</f>
        <v>#REF!</v>
      </c>
      <c r="O12" s="13">
        <f t="shared" si="2"/>
        <v>66.09356655768333</v>
      </c>
    </row>
    <row r="13" spans="1:15" ht="12.75">
      <c r="A13" s="8" t="s">
        <v>29</v>
      </c>
      <c r="B13" s="9" t="s">
        <v>30</v>
      </c>
      <c r="C13" s="10">
        <v>0</v>
      </c>
      <c r="D13" s="10">
        <v>6120</v>
      </c>
      <c r="E13" s="10">
        <v>5498.65163</v>
      </c>
      <c r="F13" s="10">
        <v>0</v>
      </c>
      <c r="G13" s="10">
        <v>5498.65163</v>
      </c>
      <c r="H13" s="10">
        <v>0</v>
      </c>
      <c r="I13" s="10">
        <v>0</v>
      </c>
      <c r="J13" s="10" t="e">
        <f>#REF!-E13</f>
        <v>#REF!</v>
      </c>
      <c r="K13" s="10">
        <f t="shared" si="0"/>
        <v>621.3483699999997</v>
      </c>
      <c r="L13" s="10" t="e">
        <f>IF(#REF!=0,0,(E13/#REF!)*100)</f>
        <v>#REF!</v>
      </c>
      <c r="M13" s="10">
        <f t="shared" si="1"/>
        <v>621.3483699999997</v>
      </c>
      <c r="N13" s="10" t="e">
        <f>#REF!-G13</f>
        <v>#REF!</v>
      </c>
      <c r="O13" s="13">
        <f t="shared" si="2"/>
        <v>89.84724885620915</v>
      </c>
    </row>
    <row r="14" spans="1:15" ht="12.75">
      <c r="A14" s="8" t="s">
        <v>31</v>
      </c>
      <c r="B14" s="9" t="s">
        <v>32</v>
      </c>
      <c r="C14" s="10">
        <v>1020</v>
      </c>
      <c r="D14" s="10">
        <v>1020</v>
      </c>
      <c r="E14" s="10">
        <v>659.8706599999999</v>
      </c>
      <c r="F14" s="10">
        <v>0</v>
      </c>
      <c r="G14" s="10">
        <v>659.8706599999999</v>
      </c>
      <c r="H14" s="10">
        <v>0</v>
      </c>
      <c r="I14" s="10">
        <v>36.46258</v>
      </c>
      <c r="J14" s="10" t="e">
        <f>#REF!-E14</f>
        <v>#REF!</v>
      </c>
      <c r="K14" s="10">
        <f t="shared" si="0"/>
        <v>360.12934000000007</v>
      </c>
      <c r="L14" s="10" t="e">
        <f>IF(#REF!=0,0,(E14/#REF!)*100)</f>
        <v>#REF!</v>
      </c>
      <c r="M14" s="10">
        <f t="shared" si="1"/>
        <v>360.12934000000007</v>
      </c>
      <c r="N14" s="10" t="e">
        <f>#REF!-G14</f>
        <v>#REF!</v>
      </c>
      <c r="O14" s="13">
        <f t="shared" si="2"/>
        <v>64.69320196078431</v>
      </c>
    </row>
    <row r="15" spans="1:15" ht="26.25">
      <c r="A15" s="8" t="s">
        <v>33</v>
      </c>
      <c r="B15" s="9" t="s">
        <v>34</v>
      </c>
      <c r="C15" s="10">
        <v>1300</v>
      </c>
      <c r="D15" s="10">
        <v>1300</v>
      </c>
      <c r="E15" s="10">
        <v>795.4555</v>
      </c>
      <c r="F15" s="10">
        <v>0</v>
      </c>
      <c r="G15" s="10">
        <v>795.4555</v>
      </c>
      <c r="H15" s="10">
        <v>0</v>
      </c>
      <c r="I15" s="10">
        <v>30.24655</v>
      </c>
      <c r="J15" s="10" t="e">
        <f>#REF!-E15</f>
        <v>#REF!</v>
      </c>
      <c r="K15" s="10">
        <f t="shared" si="0"/>
        <v>504.54449999999997</v>
      </c>
      <c r="L15" s="10" t="e">
        <f>IF(#REF!=0,0,(E15/#REF!)*100)</f>
        <v>#REF!</v>
      </c>
      <c r="M15" s="10">
        <f t="shared" si="1"/>
        <v>504.54449999999997</v>
      </c>
      <c r="N15" s="10" t="e">
        <f>#REF!-G15</f>
        <v>#REF!</v>
      </c>
      <c r="O15" s="13">
        <f t="shared" si="2"/>
        <v>61.18888461538462</v>
      </c>
    </row>
    <row r="16" spans="1:15" ht="12.75">
      <c r="A16" s="8" t="s">
        <v>35</v>
      </c>
      <c r="B16" s="9" t="s">
        <v>36</v>
      </c>
      <c r="C16" s="10">
        <v>252.08800000000002</v>
      </c>
      <c r="D16" s="10">
        <v>280.18799999999993</v>
      </c>
      <c r="E16" s="10">
        <v>169.98363000000003</v>
      </c>
      <c r="F16" s="10">
        <v>0</v>
      </c>
      <c r="G16" s="10">
        <v>169.98363000000003</v>
      </c>
      <c r="H16" s="10">
        <v>0</v>
      </c>
      <c r="I16" s="10">
        <v>7.067230000000001</v>
      </c>
      <c r="J16" s="10" t="e">
        <f>#REF!-E16</f>
        <v>#REF!</v>
      </c>
      <c r="K16" s="10">
        <f t="shared" si="0"/>
        <v>110.2043699999999</v>
      </c>
      <c r="L16" s="10" t="e">
        <f>IF(#REF!=0,0,(E16/#REF!)*100)</f>
        <v>#REF!</v>
      </c>
      <c r="M16" s="10">
        <f t="shared" si="1"/>
        <v>110.2043699999999</v>
      </c>
      <c r="N16" s="10" t="e">
        <f>#REF!-G16</f>
        <v>#REF!</v>
      </c>
      <c r="O16" s="13">
        <f t="shared" si="2"/>
        <v>60.66770525504307</v>
      </c>
    </row>
    <row r="17" spans="1:15" ht="12.75">
      <c r="A17" s="8" t="s">
        <v>37</v>
      </c>
      <c r="B17" s="9" t="s">
        <v>38</v>
      </c>
      <c r="C17" s="10">
        <v>323.5</v>
      </c>
      <c r="D17" s="10">
        <v>323.5</v>
      </c>
      <c r="E17" s="10">
        <v>235.36520000000002</v>
      </c>
      <c r="F17" s="10">
        <v>0</v>
      </c>
      <c r="G17" s="10">
        <v>235.36520000000002</v>
      </c>
      <c r="H17" s="10">
        <v>0</v>
      </c>
      <c r="I17" s="10">
        <v>14.23775</v>
      </c>
      <c r="J17" s="10" t="e">
        <f>#REF!-E17</f>
        <v>#REF!</v>
      </c>
      <c r="K17" s="10">
        <f t="shared" si="0"/>
        <v>88.13479999999998</v>
      </c>
      <c r="L17" s="10" t="e">
        <f>IF(#REF!=0,0,(E17/#REF!)*100)</f>
        <v>#REF!</v>
      </c>
      <c r="M17" s="10">
        <f t="shared" si="1"/>
        <v>88.13479999999998</v>
      </c>
      <c r="N17" s="10" t="e">
        <f>#REF!-G17</f>
        <v>#REF!</v>
      </c>
      <c r="O17" s="13">
        <f t="shared" si="2"/>
        <v>72.75585780525503</v>
      </c>
    </row>
    <row r="18" spans="1:15" ht="26.25">
      <c r="A18" s="8" t="s">
        <v>39</v>
      </c>
      <c r="B18" s="9" t="s">
        <v>40</v>
      </c>
      <c r="C18" s="10">
        <v>19.91</v>
      </c>
      <c r="D18" s="10">
        <v>23.53</v>
      </c>
      <c r="E18" s="10">
        <v>21.72</v>
      </c>
      <c r="F18" s="10">
        <v>0</v>
      </c>
      <c r="G18" s="10">
        <v>21.72</v>
      </c>
      <c r="H18" s="10">
        <v>0</v>
      </c>
      <c r="I18" s="10">
        <v>0</v>
      </c>
      <c r="J18" s="10" t="e">
        <f>#REF!-E18</f>
        <v>#REF!</v>
      </c>
      <c r="K18" s="10">
        <f t="shared" si="0"/>
        <v>1.8100000000000023</v>
      </c>
      <c r="L18" s="10" t="e">
        <f>IF(#REF!=0,0,(E18/#REF!)*100)</f>
        <v>#REF!</v>
      </c>
      <c r="M18" s="10">
        <f t="shared" si="1"/>
        <v>1.8100000000000023</v>
      </c>
      <c r="N18" s="10" t="e">
        <f>#REF!-G18</f>
        <v>#REF!</v>
      </c>
      <c r="O18" s="13">
        <f t="shared" si="2"/>
        <v>92.3076923076923</v>
      </c>
    </row>
    <row r="19" spans="1:15" ht="12.75">
      <c r="A19" s="5" t="s">
        <v>41</v>
      </c>
      <c r="B19" s="6" t="s">
        <v>42</v>
      </c>
      <c r="C19" s="7">
        <v>49399.8</v>
      </c>
      <c r="D19" s="7">
        <v>54242.90199000001</v>
      </c>
      <c r="E19" s="7">
        <v>40032.973870000016</v>
      </c>
      <c r="F19" s="7">
        <v>0</v>
      </c>
      <c r="G19" s="7">
        <v>40002.84406</v>
      </c>
      <c r="H19" s="7">
        <v>30.129809999999996</v>
      </c>
      <c r="I19" s="7">
        <v>1930.7178300000005</v>
      </c>
      <c r="J19" s="7" t="e">
        <f>#REF!-E19</f>
        <v>#REF!</v>
      </c>
      <c r="K19" s="7">
        <f t="shared" si="0"/>
        <v>14209.928119999997</v>
      </c>
      <c r="L19" s="7" t="e">
        <f>IF(#REF!=0,0,(E19/#REF!)*100)</f>
        <v>#REF!</v>
      </c>
      <c r="M19" s="7">
        <f t="shared" si="1"/>
        <v>14240.05793000001</v>
      </c>
      <c r="N19" s="7" t="e">
        <f>#REF!-G19</f>
        <v>#REF!</v>
      </c>
      <c r="O19" s="7">
        <f t="shared" si="2"/>
        <v>73.74761045670962</v>
      </c>
    </row>
    <row r="20" spans="1:15" ht="12.75">
      <c r="A20" s="8" t="s">
        <v>43</v>
      </c>
      <c r="B20" s="9" t="s">
        <v>44</v>
      </c>
      <c r="C20" s="10">
        <v>38958.33</v>
      </c>
      <c r="D20" s="10">
        <v>42507.75199000001</v>
      </c>
      <c r="E20" s="10">
        <v>31803.70765</v>
      </c>
      <c r="F20" s="10">
        <v>0</v>
      </c>
      <c r="G20" s="10">
        <v>31775.399839999995</v>
      </c>
      <c r="H20" s="10">
        <v>28.307809999999996</v>
      </c>
      <c r="I20" s="10">
        <v>1500.7348600000003</v>
      </c>
      <c r="J20" s="10" t="e">
        <f>#REF!-E20</f>
        <v>#REF!</v>
      </c>
      <c r="K20" s="10">
        <f t="shared" si="0"/>
        <v>10704.044340000011</v>
      </c>
      <c r="L20" s="10" t="e">
        <f>IF(#REF!=0,0,(E20/#REF!)*100)</f>
        <v>#REF!</v>
      </c>
      <c r="M20" s="10">
        <f t="shared" si="1"/>
        <v>10732.352150000017</v>
      </c>
      <c r="N20" s="10" t="e">
        <f>#REF!-G20</f>
        <v>#REF!</v>
      </c>
      <c r="O20" s="13">
        <f t="shared" si="2"/>
        <v>74.75201193296505</v>
      </c>
    </row>
    <row r="21" spans="1:15" ht="12.75">
      <c r="A21" s="8" t="s">
        <v>45</v>
      </c>
      <c r="B21" s="9" t="s">
        <v>46</v>
      </c>
      <c r="C21" s="10">
        <v>2003.1</v>
      </c>
      <c r="D21" s="10">
        <v>2118.245</v>
      </c>
      <c r="E21" s="10">
        <v>1674.5151500000002</v>
      </c>
      <c r="F21" s="10">
        <v>0</v>
      </c>
      <c r="G21" s="10">
        <v>1672.69315</v>
      </c>
      <c r="H21" s="10">
        <v>1.822</v>
      </c>
      <c r="I21" s="10">
        <v>92.64681</v>
      </c>
      <c r="J21" s="10" t="e">
        <f>#REF!-E21</f>
        <v>#REF!</v>
      </c>
      <c r="K21" s="10">
        <f t="shared" si="0"/>
        <v>443.7298499999997</v>
      </c>
      <c r="L21" s="10" t="e">
        <f>IF(#REF!=0,0,(E21/#REF!)*100)</f>
        <v>#REF!</v>
      </c>
      <c r="M21" s="10">
        <f t="shared" si="1"/>
        <v>445.55184999999983</v>
      </c>
      <c r="N21" s="10" t="e">
        <f>#REF!-G21</f>
        <v>#REF!</v>
      </c>
      <c r="O21" s="13">
        <f t="shared" si="2"/>
        <v>78.9659907140109</v>
      </c>
    </row>
    <row r="22" spans="1:15" ht="12.75">
      <c r="A22" s="8" t="s">
        <v>47</v>
      </c>
      <c r="B22" s="9" t="s">
        <v>48</v>
      </c>
      <c r="C22" s="10">
        <v>4345.72</v>
      </c>
      <c r="D22" s="10">
        <v>5024.255</v>
      </c>
      <c r="E22" s="10">
        <v>3983.2015699999997</v>
      </c>
      <c r="F22" s="10">
        <v>0</v>
      </c>
      <c r="G22" s="10">
        <v>3983.2015699999997</v>
      </c>
      <c r="H22" s="10">
        <v>0</v>
      </c>
      <c r="I22" s="10">
        <v>234.64421000000002</v>
      </c>
      <c r="J22" s="10" t="e">
        <f>#REF!-E22</f>
        <v>#REF!</v>
      </c>
      <c r="K22" s="10">
        <f t="shared" si="0"/>
        <v>1041.0534300000004</v>
      </c>
      <c r="L22" s="10" t="e">
        <f>IF(#REF!=0,0,(E22/#REF!)*100)</f>
        <v>#REF!</v>
      </c>
      <c r="M22" s="10">
        <f t="shared" si="1"/>
        <v>1041.0534300000004</v>
      </c>
      <c r="N22" s="10" t="e">
        <f>#REF!-G22</f>
        <v>#REF!</v>
      </c>
      <c r="O22" s="13">
        <f t="shared" si="2"/>
        <v>79.27944680355594</v>
      </c>
    </row>
    <row r="23" spans="1:15" ht="12.75">
      <c r="A23" s="8" t="s">
        <v>49</v>
      </c>
      <c r="B23" s="9" t="s">
        <v>50</v>
      </c>
      <c r="C23" s="10">
        <v>120</v>
      </c>
      <c r="D23" s="10">
        <v>120</v>
      </c>
      <c r="E23" s="10">
        <v>91.29500999999999</v>
      </c>
      <c r="F23" s="10">
        <v>0</v>
      </c>
      <c r="G23" s="10">
        <v>91.29500999999999</v>
      </c>
      <c r="H23" s="10">
        <v>0</v>
      </c>
      <c r="I23" s="10">
        <v>6.8806899999999995</v>
      </c>
      <c r="J23" s="10" t="e">
        <f>#REF!-E23</f>
        <v>#REF!</v>
      </c>
      <c r="K23" s="10">
        <f t="shared" si="0"/>
        <v>28.70499000000001</v>
      </c>
      <c r="L23" s="10" t="e">
        <f>IF(#REF!=0,0,(E23/#REF!)*100)</f>
        <v>#REF!</v>
      </c>
      <c r="M23" s="10">
        <f t="shared" si="1"/>
        <v>28.70499000000001</v>
      </c>
      <c r="N23" s="10" t="e">
        <f>#REF!-G23</f>
        <v>#REF!</v>
      </c>
      <c r="O23" s="13">
        <f t="shared" si="2"/>
        <v>76.07917499999999</v>
      </c>
    </row>
    <row r="24" spans="1:15" ht="39">
      <c r="A24" s="8" t="s">
        <v>51</v>
      </c>
      <c r="B24" s="9" t="s">
        <v>52</v>
      </c>
      <c r="C24" s="10">
        <v>733.65</v>
      </c>
      <c r="D24" s="10">
        <v>733.65</v>
      </c>
      <c r="E24" s="10">
        <v>636.5747</v>
      </c>
      <c r="F24" s="10">
        <v>0</v>
      </c>
      <c r="G24" s="10">
        <v>636.5747</v>
      </c>
      <c r="H24" s="10">
        <v>0</v>
      </c>
      <c r="I24" s="10">
        <v>65.10687</v>
      </c>
      <c r="J24" s="10" t="e">
        <f>#REF!-E24</f>
        <v>#REF!</v>
      </c>
      <c r="K24" s="10">
        <f t="shared" si="0"/>
        <v>97.07529999999997</v>
      </c>
      <c r="L24" s="10" t="e">
        <f>IF(#REF!=0,0,(E24/#REF!)*100)</f>
        <v>#REF!</v>
      </c>
      <c r="M24" s="10">
        <f t="shared" si="1"/>
        <v>97.07529999999997</v>
      </c>
      <c r="N24" s="10" t="e">
        <f>#REF!-G24</f>
        <v>#REF!</v>
      </c>
      <c r="O24" s="13">
        <f t="shared" si="2"/>
        <v>86.76817283445784</v>
      </c>
    </row>
    <row r="25" spans="1:15" ht="26.25">
      <c r="A25" s="8" t="s">
        <v>53</v>
      </c>
      <c r="B25" s="9" t="s">
        <v>54</v>
      </c>
      <c r="C25" s="10">
        <v>3239</v>
      </c>
      <c r="D25" s="10">
        <v>3739</v>
      </c>
      <c r="E25" s="10">
        <v>1843.6797900000001</v>
      </c>
      <c r="F25" s="10">
        <v>0</v>
      </c>
      <c r="G25" s="10">
        <v>1843.6797900000001</v>
      </c>
      <c r="H25" s="10">
        <v>0</v>
      </c>
      <c r="I25" s="10">
        <v>30.70439</v>
      </c>
      <c r="J25" s="10" t="e">
        <f>#REF!-E25</f>
        <v>#REF!</v>
      </c>
      <c r="K25" s="10">
        <f t="shared" si="0"/>
        <v>1895.3202099999999</v>
      </c>
      <c r="L25" s="10" t="e">
        <f>IF(#REF!=0,0,(E25/#REF!)*100)</f>
        <v>#REF!</v>
      </c>
      <c r="M25" s="10">
        <f t="shared" si="1"/>
        <v>1895.3202099999999</v>
      </c>
      <c r="N25" s="10" t="e">
        <f>#REF!-G25</f>
        <v>#REF!</v>
      </c>
      <c r="O25" s="13">
        <f t="shared" si="2"/>
        <v>49.30943541053758</v>
      </c>
    </row>
    <row r="26" spans="1:15" ht="12.75">
      <c r="A26" s="5" t="s">
        <v>55</v>
      </c>
      <c r="B26" s="6" t="s">
        <v>56</v>
      </c>
      <c r="C26" s="7">
        <v>139823.824</v>
      </c>
      <c r="D26" s="7">
        <v>142041.88900000002</v>
      </c>
      <c r="E26" s="7">
        <v>101964.03310000007</v>
      </c>
      <c r="F26" s="7">
        <v>0</v>
      </c>
      <c r="G26" s="7">
        <v>101953.97541000006</v>
      </c>
      <c r="H26" s="7">
        <v>10.05769</v>
      </c>
      <c r="I26" s="7">
        <v>36240.76051</v>
      </c>
      <c r="J26" s="7" t="e">
        <f>#REF!-E26</f>
        <v>#REF!</v>
      </c>
      <c r="K26" s="7">
        <f t="shared" si="0"/>
        <v>40077.85589999995</v>
      </c>
      <c r="L26" s="7" t="e">
        <f>IF(#REF!=0,0,(E26/#REF!)*100)</f>
        <v>#REF!</v>
      </c>
      <c r="M26" s="7">
        <f t="shared" si="1"/>
        <v>40087.91358999997</v>
      </c>
      <c r="N26" s="7" t="e">
        <f>#REF!-G26</f>
        <v>#REF!</v>
      </c>
      <c r="O26" s="7">
        <f t="shared" si="2"/>
        <v>71.77740040474964</v>
      </c>
    </row>
    <row r="27" spans="1:15" ht="66">
      <c r="A27" s="8" t="s">
        <v>57</v>
      </c>
      <c r="B27" s="9" t="s">
        <v>186</v>
      </c>
      <c r="C27" s="10">
        <v>25000</v>
      </c>
      <c r="D27" s="10">
        <v>9700</v>
      </c>
      <c r="E27" s="10">
        <v>5152.28325</v>
      </c>
      <c r="F27" s="10">
        <v>0</v>
      </c>
      <c r="G27" s="10">
        <v>5152.28325</v>
      </c>
      <c r="H27" s="10">
        <v>0</v>
      </c>
      <c r="I27" s="10">
        <v>7699.85508</v>
      </c>
      <c r="J27" s="10" t="e">
        <f>#REF!-E27</f>
        <v>#REF!</v>
      </c>
      <c r="K27" s="10">
        <f t="shared" si="0"/>
        <v>4547.71675</v>
      </c>
      <c r="L27" s="10" t="e">
        <f>IF(#REF!=0,0,(E27/#REF!)*100)</f>
        <v>#REF!</v>
      </c>
      <c r="M27" s="10">
        <f t="shared" si="1"/>
        <v>4547.71675</v>
      </c>
      <c r="N27" s="10" t="e">
        <f>#REF!-G27</f>
        <v>#REF!</v>
      </c>
      <c r="O27" s="13">
        <f t="shared" si="2"/>
        <v>53.11632216494846</v>
      </c>
    </row>
    <row r="28" spans="1:15" ht="66">
      <c r="A28" s="8" t="s">
        <v>58</v>
      </c>
      <c r="B28" s="9" t="s">
        <v>186</v>
      </c>
      <c r="C28" s="10">
        <v>30</v>
      </c>
      <c r="D28" s="10">
        <v>15.46911</v>
      </c>
      <c r="E28" s="10">
        <v>15.46911</v>
      </c>
      <c r="F28" s="10">
        <v>0</v>
      </c>
      <c r="G28" s="10">
        <v>15.46911</v>
      </c>
      <c r="H28" s="10">
        <v>0</v>
      </c>
      <c r="I28" s="10">
        <v>7.113340000000001</v>
      </c>
      <c r="J28" s="10" t="e">
        <f>#REF!-E28</f>
        <v>#REF!</v>
      </c>
      <c r="K28" s="10">
        <f t="shared" si="0"/>
        <v>0</v>
      </c>
      <c r="L28" s="10" t="e">
        <f>IF(#REF!=0,0,(E28/#REF!)*100)</f>
        <v>#REF!</v>
      </c>
      <c r="M28" s="10">
        <f t="shared" si="1"/>
        <v>0</v>
      </c>
      <c r="N28" s="10" t="e">
        <f>#REF!-G28</f>
        <v>#REF!</v>
      </c>
      <c r="O28" s="13">
        <f t="shared" si="2"/>
        <v>100</v>
      </c>
    </row>
    <row r="29" spans="1:15" ht="66">
      <c r="A29" s="8" t="s">
        <v>59</v>
      </c>
      <c r="B29" s="9" t="s">
        <v>187</v>
      </c>
      <c r="C29" s="10">
        <v>0</v>
      </c>
      <c r="D29" s="10">
        <v>153.6</v>
      </c>
      <c r="E29" s="10">
        <v>145.4</v>
      </c>
      <c r="F29" s="10">
        <v>0</v>
      </c>
      <c r="G29" s="10">
        <v>145.4</v>
      </c>
      <c r="H29" s="10">
        <v>0</v>
      </c>
      <c r="I29" s="10">
        <v>0</v>
      </c>
      <c r="J29" s="10" t="e">
        <f>#REF!-E29</f>
        <v>#REF!</v>
      </c>
      <c r="K29" s="10">
        <f t="shared" si="0"/>
        <v>8.199999999999989</v>
      </c>
      <c r="L29" s="10" t="e">
        <f>IF(#REF!=0,0,(E29/#REF!)*100)</f>
        <v>#REF!</v>
      </c>
      <c r="M29" s="10">
        <f t="shared" si="1"/>
        <v>8.199999999999989</v>
      </c>
      <c r="N29" s="10" t="e">
        <f>#REF!-G29</f>
        <v>#REF!</v>
      </c>
      <c r="O29" s="13">
        <f t="shared" si="2"/>
        <v>94.66145833333334</v>
      </c>
    </row>
    <row r="30" spans="1:15" ht="66">
      <c r="A30" s="8" t="s">
        <v>60</v>
      </c>
      <c r="B30" s="9" t="s">
        <v>61</v>
      </c>
      <c r="C30" s="10">
        <v>5000</v>
      </c>
      <c r="D30" s="10">
        <v>2000</v>
      </c>
      <c r="E30" s="10">
        <v>827.0505400000001</v>
      </c>
      <c r="F30" s="10">
        <v>0</v>
      </c>
      <c r="G30" s="10">
        <v>827.0505400000001</v>
      </c>
      <c r="H30" s="10">
        <v>0</v>
      </c>
      <c r="I30" s="10">
        <v>1208.3658300000002</v>
      </c>
      <c r="J30" s="10" t="e">
        <f>#REF!-E30</f>
        <v>#REF!</v>
      </c>
      <c r="K30" s="10">
        <f t="shared" si="0"/>
        <v>1172.9494599999998</v>
      </c>
      <c r="L30" s="10" t="e">
        <f>IF(#REF!=0,0,(E30/#REF!)*100)</f>
        <v>#REF!</v>
      </c>
      <c r="M30" s="10">
        <f t="shared" si="1"/>
        <v>1172.9494599999998</v>
      </c>
      <c r="N30" s="10" t="e">
        <f>#REF!-G30</f>
        <v>#REF!</v>
      </c>
      <c r="O30" s="13">
        <f t="shared" si="2"/>
        <v>41.35252700000001</v>
      </c>
    </row>
    <row r="31" spans="1:15" ht="66">
      <c r="A31" s="8" t="s">
        <v>62</v>
      </c>
      <c r="B31" s="9" t="s">
        <v>61</v>
      </c>
      <c r="C31" s="10">
        <v>1.5</v>
      </c>
      <c r="D31" s="10">
        <v>1.5328800000000002</v>
      </c>
      <c r="E31" s="10">
        <v>1.5328800000000002</v>
      </c>
      <c r="F31" s="10">
        <v>0</v>
      </c>
      <c r="G31" s="10">
        <v>1.5328800000000002</v>
      </c>
      <c r="H31" s="10">
        <v>0</v>
      </c>
      <c r="I31" s="10">
        <v>0.46712000000000004</v>
      </c>
      <c r="J31" s="10" t="e">
        <f>#REF!-E31</f>
        <v>#REF!</v>
      </c>
      <c r="K31" s="10">
        <f t="shared" si="0"/>
        <v>0</v>
      </c>
      <c r="L31" s="10" t="e">
        <f>IF(#REF!=0,0,(E31/#REF!)*100)</f>
        <v>#REF!</v>
      </c>
      <c r="M31" s="10">
        <f t="shared" si="1"/>
        <v>0</v>
      </c>
      <c r="N31" s="10" t="e">
        <f>#REF!-G31</f>
        <v>#REF!</v>
      </c>
      <c r="O31" s="13">
        <f t="shared" si="2"/>
        <v>100</v>
      </c>
    </row>
    <row r="32" spans="1:15" ht="66">
      <c r="A32" s="8" t="s">
        <v>63</v>
      </c>
      <c r="B32" s="9" t="s">
        <v>64</v>
      </c>
      <c r="C32" s="10">
        <v>4000</v>
      </c>
      <c r="D32" s="10">
        <v>400</v>
      </c>
      <c r="E32" s="10">
        <v>374.40523</v>
      </c>
      <c r="F32" s="10">
        <v>0</v>
      </c>
      <c r="G32" s="10">
        <v>374.40523</v>
      </c>
      <c r="H32" s="10">
        <v>0</v>
      </c>
      <c r="I32" s="10">
        <v>893.3006899999999</v>
      </c>
      <c r="J32" s="10" t="e">
        <f>#REF!-E32</f>
        <v>#REF!</v>
      </c>
      <c r="K32" s="10">
        <f t="shared" si="0"/>
        <v>25.594769999999983</v>
      </c>
      <c r="L32" s="10" t="e">
        <f>IF(#REF!=0,0,(E32/#REF!)*100)</f>
        <v>#REF!</v>
      </c>
      <c r="M32" s="10">
        <f t="shared" si="1"/>
        <v>25.594769999999983</v>
      </c>
      <c r="N32" s="10" t="e">
        <f>#REF!-G32</f>
        <v>#REF!</v>
      </c>
      <c r="O32" s="13">
        <f t="shared" si="2"/>
        <v>93.6013075</v>
      </c>
    </row>
    <row r="33" spans="1:15" ht="66">
      <c r="A33" s="8" t="s">
        <v>65</v>
      </c>
      <c r="B33" s="9" t="s">
        <v>66</v>
      </c>
      <c r="C33" s="10">
        <v>1.5</v>
      </c>
      <c r="D33" s="10">
        <v>1.5328800000000002</v>
      </c>
      <c r="E33" s="10">
        <v>1.5328800000000002</v>
      </c>
      <c r="F33" s="10">
        <v>0</v>
      </c>
      <c r="G33" s="10">
        <v>1.5328800000000002</v>
      </c>
      <c r="H33" s="10">
        <v>0</v>
      </c>
      <c r="I33" s="10">
        <v>0.46712000000000004</v>
      </c>
      <c r="J33" s="10" t="e">
        <f>#REF!-E33</f>
        <v>#REF!</v>
      </c>
      <c r="K33" s="10">
        <f t="shared" si="0"/>
        <v>0</v>
      </c>
      <c r="L33" s="10" t="e">
        <f>IF(#REF!=0,0,(E33/#REF!)*100)</f>
        <v>#REF!</v>
      </c>
      <c r="M33" s="10">
        <f t="shared" si="1"/>
        <v>0</v>
      </c>
      <c r="N33" s="10" t="e">
        <f>#REF!-G33</f>
        <v>#REF!</v>
      </c>
      <c r="O33" s="13">
        <f t="shared" si="2"/>
        <v>100</v>
      </c>
    </row>
    <row r="34" spans="1:15" ht="52.5">
      <c r="A34" s="8" t="s">
        <v>67</v>
      </c>
      <c r="B34" s="9" t="s">
        <v>68</v>
      </c>
      <c r="C34" s="10">
        <v>0</v>
      </c>
      <c r="D34" s="10">
        <v>14</v>
      </c>
      <c r="E34" s="10">
        <v>3.63098</v>
      </c>
      <c r="F34" s="10">
        <v>0</v>
      </c>
      <c r="G34" s="10">
        <v>3.63098</v>
      </c>
      <c r="H34" s="10">
        <v>0</v>
      </c>
      <c r="I34" s="10">
        <v>0</v>
      </c>
      <c r="J34" s="10" t="e">
        <f>#REF!-E34</f>
        <v>#REF!</v>
      </c>
      <c r="K34" s="10">
        <f t="shared" si="0"/>
        <v>10.369019999999999</v>
      </c>
      <c r="L34" s="10" t="e">
        <f>IF(#REF!=0,0,(E34/#REF!)*100)</f>
        <v>#REF!</v>
      </c>
      <c r="M34" s="10">
        <f t="shared" si="1"/>
        <v>10.369019999999999</v>
      </c>
      <c r="N34" s="10" t="e">
        <f>#REF!-G34</f>
        <v>#REF!</v>
      </c>
      <c r="O34" s="13">
        <f t="shared" si="2"/>
        <v>25.93557142857143</v>
      </c>
    </row>
    <row r="35" spans="1:15" ht="66">
      <c r="A35" s="8" t="s">
        <v>69</v>
      </c>
      <c r="B35" s="9" t="s">
        <v>70</v>
      </c>
      <c r="C35" s="10">
        <v>0</v>
      </c>
      <c r="D35" s="10">
        <v>0.00035999999999999997</v>
      </c>
      <c r="E35" s="10">
        <v>0.00035999999999999997</v>
      </c>
      <c r="F35" s="10">
        <v>0</v>
      </c>
      <c r="G35" s="10">
        <v>0.00035999999999999997</v>
      </c>
      <c r="H35" s="10">
        <v>0</v>
      </c>
      <c r="I35" s="10">
        <v>0</v>
      </c>
      <c r="J35" s="10" t="e">
        <f>#REF!-E35</f>
        <v>#REF!</v>
      </c>
      <c r="K35" s="10">
        <f t="shared" si="0"/>
        <v>0</v>
      </c>
      <c r="L35" s="10" t="e">
        <f>IF(#REF!=0,0,(E35/#REF!)*100)</f>
        <v>#REF!</v>
      </c>
      <c r="M35" s="10">
        <f t="shared" si="1"/>
        <v>0</v>
      </c>
      <c r="N35" s="10" t="e">
        <f>#REF!-G35</f>
        <v>#REF!</v>
      </c>
      <c r="O35" s="13">
        <f t="shared" si="2"/>
        <v>100</v>
      </c>
    </row>
    <row r="36" spans="1:15" ht="26.25">
      <c r="A36" s="8" t="s">
        <v>71</v>
      </c>
      <c r="B36" s="9" t="s">
        <v>72</v>
      </c>
      <c r="C36" s="10">
        <v>38.8</v>
      </c>
      <c r="D36" s="10">
        <v>38.8</v>
      </c>
      <c r="E36" s="10">
        <v>29.11379</v>
      </c>
      <c r="F36" s="10">
        <v>0</v>
      </c>
      <c r="G36" s="10">
        <v>29.11379</v>
      </c>
      <c r="H36" s="10">
        <v>0</v>
      </c>
      <c r="I36" s="10">
        <v>0</v>
      </c>
      <c r="J36" s="10" t="e">
        <f>#REF!-E36</f>
        <v>#REF!</v>
      </c>
      <c r="K36" s="10">
        <f t="shared" si="0"/>
        <v>9.686209999999996</v>
      </c>
      <c r="L36" s="10" t="e">
        <f>IF(#REF!=0,0,(E36/#REF!)*100)</f>
        <v>#REF!</v>
      </c>
      <c r="M36" s="10">
        <f t="shared" si="1"/>
        <v>9.686209999999996</v>
      </c>
      <c r="N36" s="10" t="e">
        <f>#REF!-G36</f>
        <v>#REF!</v>
      </c>
      <c r="O36" s="13">
        <f t="shared" si="2"/>
        <v>75.0355412371134</v>
      </c>
    </row>
    <row r="37" spans="1:15" ht="12.75">
      <c r="A37" s="8" t="s">
        <v>73</v>
      </c>
      <c r="B37" s="9" t="s">
        <v>74</v>
      </c>
      <c r="C37" s="10">
        <v>0</v>
      </c>
      <c r="D37" s="10">
        <v>547.4</v>
      </c>
      <c r="E37" s="10">
        <v>383.57541</v>
      </c>
      <c r="F37" s="10">
        <v>0</v>
      </c>
      <c r="G37" s="10">
        <v>383.57541</v>
      </c>
      <c r="H37" s="10">
        <v>0</v>
      </c>
      <c r="I37" s="10">
        <v>0</v>
      </c>
      <c r="J37" s="10" t="e">
        <f>#REF!-E37</f>
        <v>#REF!</v>
      </c>
      <c r="K37" s="10">
        <f t="shared" si="0"/>
        <v>163.82459</v>
      </c>
      <c r="L37" s="10" t="e">
        <f>IF(#REF!=0,0,(E37/#REF!)*100)</f>
        <v>#REF!</v>
      </c>
      <c r="M37" s="10">
        <f t="shared" si="1"/>
        <v>163.82459</v>
      </c>
      <c r="N37" s="10" t="e">
        <f>#REF!-G37</f>
        <v>#REF!</v>
      </c>
      <c r="O37" s="13">
        <f t="shared" si="2"/>
        <v>70.07223419802703</v>
      </c>
    </row>
    <row r="38" spans="1:15" ht="66">
      <c r="A38" s="8" t="s">
        <v>75</v>
      </c>
      <c r="B38" s="9" t="s">
        <v>188</v>
      </c>
      <c r="C38" s="10">
        <v>2000</v>
      </c>
      <c r="D38" s="10">
        <v>500</v>
      </c>
      <c r="E38" s="10">
        <v>143.08223999999998</v>
      </c>
      <c r="F38" s="10">
        <v>0</v>
      </c>
      <c r="G38" s="10">
        <v>143.08223999999998</v>
      </c>
      <c r="H38" s="10">
        <v>0</v>
      </c>
      <c r="I38" s="10">
        <v>421.01327000000003</v>
      </c>
      <c r="J38" s="10" t="e">
        <f>#REF!-E38</f>
        <v>#REF!</v>
      </c>
      <c r="K38" s="10">
        <f aca="true" t="shared" si="3" ref="K38:K69">D38-E38</f>
        <v>356.91776000000004</v>
      </c>
      <c r="L38" s="10" t="e">
        <f>IF(#REF!=0,0,(E38/#REF!)*100)</f>
        <v>#REF!</v>
      </c>
      <c r="M38" s="10">
        <f aca="true" t="shared" si="4" ref="M38:M69">D38-G38</f>
        <v>356.91776000000004</v>
      </c>
      <c r="N38" s="10" t="e">
        <f>#REF!-G38</f>
        <v>#REF!</v>
      </c>
      <c r="O38" s="13">
        <f aca="true" t="shared" si="5" ref="O38:O69">G38/D38*100</f>
        <v>28.616447999999995</v>
      </c>
    </row>
    <row r="39" spans="1:15" ht="66">
      <c r="A39" s="8" t="s">
        <v>76</v>
      </c>
      <c r="B39" s="9" t="s">
        <v>188</v>
      </c>
      <c r="C39" s="10">
        <v>5</v>
      </c>
      <c r="D39" s="10">
        <v>3.93618</v>
      </c>
      <c r="E39" s="10">
        <v>3.9361800000000002</v>
      </c>
      <c r="F39" s="10">
        <v>0</v>
      </c>
      <c r="G39" s="10">
        <v>3.9361800000000002</v>
      </c>
      <c r="H39" s="10">
        <v>0</v>
      </c>
      <c r="I39" s="10">
        <v>1.1715</v>
      </c>
      <c r="J39" s="10" t="e">
        <f>#REF!-E39</f>
        <v>#REF!</v>
      </c>
      <c r="K39" s="10">
        <f t="shared" si="3"/>
        <v>0</v>
      </c>
      <c r="L39" s="10" t="e">
        <f>IF(#REF!=0,0,(E39/#REF!)*100)</f>
        <v>#REF!</v>
      </c>
      <c r="M39" s="10">
        <f t="shared" si="4"/>
        <v>0</v>
      </c>
      <c r="N39" s="10" t="e">
        <f>#REF!-G39</f>
        <v>#REF!</v>
      </c>
      <c r="O39" s="13">
        <f t="shared" si="5"/>
        <v>100.00000000000003</v>
      </c>
    </row>
    <row r="40" spans="1:15" ht="12.75">
      <c r="A40" s="8" t="s">
        <v>77</v>
      </c>
      <c r="B40" s="9" t="s">
        <v>78</v>
      </c>
      <c r="C40" s="10">
        <v>551</v>
      </c>
      <c r="D40" s="10">
        <v>551</v>
      </c>
      <c r="E40" s="10">
        <v>386.28889000000004</v>
      </c>
      <c r="F40" s="10">
        <v>0</v>
      </c>
      <c r="G40" s="10">
        <v>386.28889000000004</v>
      </c>
      <c r="H40" s="10">
        <v>0</v>
      </c>
      <c r="I40" s="10">
        <v>0</v>
      </c>
      <c r="J40" s="10" t="e">
        <f>#REF!-E40</f>
        <v>#REF!</v>
      </c>
      <c r="K40" s="10">
        <f t="shared" si="3"/>
        <v>164.71110999999996</v>
      </c>
      <c r="L40" s="10" t="e">
        <f>IF(#REF!=0,0,(E40/#REF!)*100)</f>
        <v>#REF!</v>
      </c>
      <c r="M40" s="10">
        <f t="shared" si="4"/>
        <v>164.71110999999996</v>
      </c>
      <c r="N40" s="10" t="e">
        <f>#REF!-G40</f>
        <v>#REF!</v>
      </c>
      <c r="O40" s="13">
        <f t="shared" si="5"/>
        <v>70.10687658802178</v>
      </c>
    </row>
    <row r="41" spans="1:15" ht="12.75">
      <c r="A41" s="8" t="s">
        <v>79</v>
      </c>
      <c r="B41" s="9" t="s">
        <v>80</v>
      </c>
      <c r="C41" s="10">
        <v>400</v>
      </c>
      <c r="D41" s="10">
        <v>400</v>
      </c>
      <c r="E41" s="10">
        <v>254.35267000000002</v>
      </c>
      <c r="F41" s="10">
        <v>0</v>
      </c>
      <c r="G41" s="10">
        <v>254.14467000000002</v>
      </c>
      <c r="H41" s="10">
        <v>0.20800000000000002</v>
      </c>
      <c r="I41" s="10">
        <v>0</v>
      </c>
      <c r="J41" s="10" t="e">
        <f>#REF!-E41</f>
        <v>#REF!</v>
      </c>
      <c r="K41" s="10">
        <f t="shared" si="3"/>
        <v>145.64732999999998</v>
      </c>
      <c r="L41" s="10" t="e">
        <f>IF(#REF!=0,0,(E41/#REF!)*100)</f>
        <v>#REF!</v>
      </c>
      <c r="M41" s="10">
        <f t="shared" si="4"/>
        <v>145.85532999999998</v>
      </c>
      <c r="N41" s="10" t="e">
        <f>#REF!-G41</f>
        <v>#REF!</v>
      </c>
      <c r="O41" s="13">
        <f t="shared" si="5"/>
        <v>63.536167500000005</v>
      </c>
    </row>
    <row r="42" spans="1:15" ht="12.75">
      <c r="A42" s="8" t="s">
        <v>81</v>
      </c>
      <c r="B42" s="9" t="s">
        <v>82</v>
      </c>
      <c r="C42" s="10">
        <v>26000</v>
      </c>
      <c r="D42" s="10">
        <v>25000</v>
      </c>
      <c r="E42" s="10">
        <v>18626.3483</v>
      </c>
      <c r="F42" s="10">
        <v>0</v>
      </c>
      <c r="G42" s="10">
        <v>18626.3483</v>
      </c>
      <c r="H42" s="10">
        <v>0</v>
      </c>
      <c r="I42" s="10">
        <v>0</v>
      </c>
      <c r="J42" s="10" t="e">
        <f>#REF!-E42</f>
        <v>#REF!</v>
      </c>
      <c r="K42" s="10">
        <f t="shared" si="3"/>
        <v>6373.6516999999985</v>
      </c>
      <c r="L42" s="10" t="e">
        <f>IF(#REF!=0,0,(E42/#REF!)*100)</f>
        <v>#REF!</v>
      </c>
      <c r="M42" s="10">
        <f t="shared" si="4"/>
        <v>6373.6516999999985</v>
      </c>
      <c r="N42" s="10" t="e">
        <f>#REF!-G42</f>
        <v>#REF!</v>
      </c>
      <c r="O42" s="13">
        <f t="shared" si="5"/>
        <v>74.5053932</v>
      </c>
    </row>
    <row r="43" spans="1:15" ht="26.25">
      <c r="A43" s="8" t="s">
        <v>83</v>
      </c>
      <c r="B43" s="9" t="s">
        <v>84</v>
      </c>
      <c r="C43" s="10">
        <v>1850</v>
      </c>
      <c r="D43" s="10">
        <v>1850</v>
      </c>
      <c r="E43" s="10">
        <v>1323.8973400000002</v>
      </c>
      <c r="F43" s="10">
        <v>0</v>
      </c>
      <c r="G43" s="10">
        <v>1323.8973400000002</v>
      </c>
      <c r="H43" s="10">
        <v>0</v>
      </c>
      <c r="I43" s="10">
        <v>0</v>
      </c>
      <c r="J43" s="10" t="e">
        <f>#REF!-E43</f>
        <v>#REF!</v>
      </c>
      <c r="K43" s="10">
        <f t="shared" si="3"/>
        <v>526.1026599999998</v>
      </c>
      <c r="L43" s="10" t="e">
        <f>IF(#REF!=0,0,(E43/#REF!)*100)</f>
        <v>#REF!</v>
      </c>
      <c r="M43" s="10">
        <f t="shared" si="4"/>
        <v>526.1026599999998</v>
      </c>
      <c r="N43" s="10" t="e">
        <f>#REF!-G43</f>
        <v>#REF!</v>
      </c>
      <c r="O43" s="13">
        <f t="shared" si="5"/>
        <v>71.56201837837838</v>
      </c>
    </row>
    <row r="44" spans="1:15" ht="12.75">
      <c r="A44" s="8" t="s">
        <v>85</v>
      </c>
      <c r="B44" s="9" t="s">
        <v>86</v>
      </c>
      <c r="C44" s="10">
        <v>4500</v>
      </c>
      <c r="D44" s="10">
        <v>5500</v>
      </c>
      <c r="E44" s="10">
        <v>4350.0867800000005</v>
      </c>
      <c r="F44" s="10">
        <v>0</v>
      </c>
      <c r="G44" s="10">
        <v>4348.662240000001</v>
      </c>
      <c r="H44" s="10">
        <v>1.42454</v>
      </c>
      <c r="I44" s="10">
        <v>0</v>
      </c>
      <c r="J44" s="10" t="e">
        <f>#REF!-E44</f>
        <v>#REF!</v>
      </c>
      <c r="K44" s="10">
        <f t="shared" si="3"/>
        <v>1149.9132199999995</v>
      </c>
      <c r="L44" s="10" t="e">
        <f>IF(#REF!=0,0,(E44/#REF!)*100)</f>
        <v>#REF!</v>
      </c>
      <c r="M44" s="10">
        <f t="shared" si="4"/>
        <v>1151.3377599999994</v>
      </c>
      <c r="N44" s="10" t="e">
        <f>#REF!-G44</f>
        <v>#REF!</v>
      </c>
      <c r="O44" s="13">
        <f t="shared" si="5"/>
        <v>79.0665861818182</v>
      </c>
    </row>
    <row r="45" spans="1:15" ht="12.75">
      <c r="A45" s="8" t="s">
        <v>87</v>
      </c>
      <c r="B45" s="9" t="s">
        <v>88</v>
      </c>
      <c r="C45" s="10">
        <v>900</v>
      </c>
      <c r="D45" s="10">
        <v>900</v>
      </c>
      <c r="E45" s="10">
        <v>267.69698</v>
      </c>
      <c r="F45" s="10">
        <v>0</v>
      </c>
      <c r="G45" s="10">
        <v>267.69698</v>
      </c>
      <c r="H45" s="10">
        <v>0</v>
      </c>
      <c r="I45" s="10">
        <v>0</v>
      </c>
      <c r="J45" s="10" t="e">
        <f>#REF!-E45</f>
        <v>#REF!</v>
      </c>
      <c r="K45" s="10">
        <f t="shared" si="3"/>
        <v>632.3030200000001</v>
      </c>
      <c r="L45" s="10" t="e">
        <f>IF(#REF!=0,0,(E45/#REF!)*100)</f>
        <v>#REF!</v>
      </c>
      <c r="M45" s="10">
        <f t="shared" si="4"/>
        <v>632.3030200000001</v>
      </c>
      <c r="N45" s="10" t="e">
        <f>#REF!-G45</f>
        <v>#REF!</v>
      </c>
      <c r="O45" s="13">
        <f t="shared" si="5"/>
        <v>29.74410888888889</v>
      </c>
    </row>
    <row r="46" spans="1:15" ht="12.75">
      <c r="A46" s="8" t="s">
        <v>89</v>
      </c>
      <c r="B46" s="9" t="s">
        <v>90</v>
      </c>
      <c r="C46" s="10">
        <v>100</v>
      </c>
      <c r="D46" s="10">
        <v>100</v>
      </c>
      <c r="E46" s="10">
        <v>35.26</v>
      </c>
      <c r="F46" s="10">
        <v>0</v>
      </c>
      <c r="G46" s="10">
        <v>35.26</v>
      </c>
      <c r="H46" s="10">
        <v>0</v>
      </c>
      <c r="I46" s="10">
        <v>0</v>
      </c>
      <c r="J46" s="10" t="e">
        <f>#REF!-E46</f>
        <v>#REF!</v>
      </c>
      <c r="K46" s="10">
        <f t="shared" si="3"/>
        <v>64.74000000000001</v>
      </c>
      <c r="L46" s="10" t="e">
        <f>IF(#REF!=0,0,(E46/#REF!)*100)</f>
        <v>#REF!</v>
      </c>
      <c r="M46" s="10">
        <f t="shared" si="4"/>
        <v>64.74000000000001</v>
      </c>
      <c r="N46" s="10" t="e">
        <f>#REF!-G46</f>
        <v>#REF!</v>
      </c>
      <c r="O46" s="13">
        <f t="shared" si="5"/>
        <v>35.26</v>
      </c>
    </row>
    <row r="47" spans="1:15" ht="12.75">
      <c r="A47" s="8" t="s">
        <v>91</v>
      </c>
      <c r="B47" s="9" t="s">
        <v>92</v>
      </c>
      <c r="C47" s="10">
        <v>5000</v>
      </c>
      <c r="D47" s="10">
        <v>5000</v>
      </c>
      <c r="E47" s="10">
        <v>3975.34609</v>
      </c>
      <c r="F47" s="10">
        <v>0</v>
      </c>
      <c r="G47" s="10">
        <v>3971.8045899999997</v>
      </c>
      <c r="H47" s="10">
        <v>3.5415</v>
      </c>
      <c r="I47" s="10">
        <v>0</v>
      </c>
      <c r="J47" s="10" t="e">
        <f>#REF!-E47</f>
        <v>#REF!</v>
      </c>
      <c r="K47" s="10">
        <f t="shared" si="3"/>
        <v>1024.65391</v>
      </c>
      <c r="L47" s="10" t="e">
        <f>IF(#REF!=0,0,(E47/#REF!)*100)</f>
        <v>#REF!</v>
      </c>
      <c r="M47" s="10">
        <f t="shared" si="4"/>
        <v>1028.1954100000003</v>
      </c>
      <c r="N47" s="10" t="e">
        <f>#REF!-G47</f>
        <v>#REF!</v>
      </c>
      <c r="O47" s="13">
        <f t="shared" si="5"/>
        <v>79.4360918</v>
      </c>
    </row>
    <row r="48" spans="1:15" ht="26.25">
      <c r="A48" s="8" t="s">
        <v>93</v>
      </c>
      <c r="B48" s="9" t="s">
        <v>94</v>
      </c>
      <c r="C48" s="10">
        <v>44530.2</v>
      </c>
      <c r="D48" s="10">
        <v>67930.33364</v>
      </c>
      <c r="E48" s="10">
        <v>51116.809479999996</v>
      </c>
      <c r="F48" s="10">
        <v>0</v>
      </c>
      <c r="G48" s="10">
        <v>51116.809479999996</v>
      </c>
      <c r="H48" s="10">
        <v>0</v>
      </c>
      <c r="I48" s="10">
        <v>25953.81301</v>
      </c>
      <c r="J48" s="10" t="e">
        <f>#REF!-E48</f>
        <v>#REF!</v>
      </c>
      <c r="K48" s="10">
        <f t="shared" si="3"/>
        <v>16813.52416</v>
      </c>
      <c r="L48" s="10" t="e">
        <f>IF(#REF!=0,0,(E48/#REF!)*100)</f>
        <v>#REF!</v>
      </c>
      <c r="M48" s="10">
        <f t="shared" si="4"/>
        <v>16813.52416</v>
      </c>
      <c r="N48" s="10" t="e">
        <f>#REF!-G48</f>
        <v>#REF!</v>
      </c>
      <c r="O48" s="13">
        <f t="shared" si="5"/>
        <v>75.24887151430161</v>
      </c>
    </row>
    <row r="49" spans="1:15" ht="39">
      <c r="A49" s="8" t="s">
        <v>95</v>
      </c>
      <c r="B49" s="9" t="s">
        <v>96</v>
      </c>
      <c r="C49" s="10">
        <v>61.1</v>
      </c>
      <c r="D49" s="10">
        <v>127.02895</v>
      </c>
      <c r="E49" s="10">
        <v>86.72894999999998</v>
      </c>
      <c r="F49" s="10">
        <v>0</v>
      </c>
      <c r="G49" s="10">
        <v>86.72894999999998</v>
      </c>
      <c r="H49" s="10">
        <v>0</v>
      </c>
      <c r="I49" s="10">
        <v>54.329820000000005</v>
      </c>
      <c r="J49" s="10" t="e">
        <f>#REF!-E49</f>
        <v>#REF!</v>
      </c>
      <c r="K49" s="10">
        <f t="shared" si="3"/>
        <v>40.30000000000001</v>
      </c>
      <c r="L49" s="10" t="e">
        <f>IF(#REF!=0,0,(E49/#REF!)*100)</f>
        <v>#REF!</v>
      </c>
      <c r="M49" s="10">
        <f t="shared" si="4"/>
        <v>40.30000000000001</v>
      </c>
      <c r="N49" s="10" t="e">
        <f>#REF!-G49</f>
        <v>#REF!</v>
      </c>
      <c r="O49" s="13">
        <f t="shared" si="5"/>
        <v>68.27494834838829</v>
      </c>
    </row>
    <row r="50" spans="1:15" ht="39">
      <c r="A50" s="8" t="s">
        <v>97</v>
      </c>
      <c r="B50" s="9" t="s">
        <v>98</v>
      </c>
      <c r="C50" s="10">
        <v>3</v>
      </c>
      <c r="D50" s="10">
        <v>2.866</v>
      </c>
      <c r="E50" s="10">
        <v>2.866</v>
      </c>
      <c r="F50" s="10">
        <v>0</v>
      </c>
      <c r="G50" s="10">
        <v>2.866</v>
      </c>
      <c r="H50" s="10">
        <v>0</v>
      </c>
      <c r="I50" s="10">
        <v>0</v>
      </c>
      <c r="J50" s="10" t="e">
        <f>#REF!-E50</f>
        <v>#REF!</v>
      </c>
      <c r="K50" s="10">
        <f t="shared" si="3"/>
        <v>0</v>
      </c>
      <c r="L50" s="10" t="e">
        <f>IF(#REF!=0,0,(E50/#REF!)*100)</f>
        <v>#REF!</v>
      </c>
      <c r="M50" s="10">
        <f t="shared" si="4"/>
        <v>0</v>
      </c>
      <c r="N50" s="10" t="e">
        <f>#REF!-G50</f>
        <v>#REF!</v>
      </c>
      <c r="O50" s="13">
        <f t="shared" si="5"/>
        <v>100</v>
      </c>
    </row>
    <row r="51" spans="1:15" ht="12.75">
      <c r="A51" s="8" t="s">
        <v>99</v>
      </c>
      <c r="B51" s="9" t="s">
        <v>100</v>
      </c>
      <c r="C51" s="10">
        <v>1049</v>
      </c>
      <c r="D51" s="10">
        <v>1554</v>
      </c>
      <c r="E51" s="10">
        <v>754.026</v>
      </c>
      <c r="F51" s="10">
        <v>0</v>
      </c>
      <c r="G51" s="10">
        <v>754.026</v>
      </c>
      <c r="H51" s="10">
        <v>0</v>
      </c>
      <c r="I51" s="10">
        <v>0</v>
      </c>
      <c r="J51" s="10" t="e">
        <f>#REF!-E51</f>
        <v>#REF!</v>
      </c>
      <c r="K51" s="10">
        <f t="shared" si="3"/>
        <v>799.974</v>
      </c>
      <c r="L51" s="10" t="e">
        <f>IF(#REF!=0,0,(E51/#REF!)*100)</f>
        <v>#REF!</v>
      </c>
      <c r="M51" s="10">
        <f t="shared" si="4"/>
        <v>799.974</v>
      </c>
      <c r="N51" s="10" t="e">
        <f>#REF!-G51</f>
        <v>#REF!</v>
      </c>
      <c r="O51" s="13">
        <f t="shared" si="5"/>
        <v>48.52162162162162</v>
      </c>
    </row>
    <row r="52" spans="1:15" ht="26.25">
      <c r="A52" s="8" t="s">
        <v>101</v>
      </c>
      <c r="B52" s="9" t="s">
        <v>102</v>
      </c>
      <c r="C52" s="10">
        <v>2000</v>
      </c>
      <c r="D52" s="10">
        <v>2000</v>
      </c>
      <c r="E52" s="10">
        <v>1459.55125</v>
      </c>
      <c r="F52" s="10">
        <v>0</v>
      </c>
      <c r="G52" s="10">
        <v>1459.55125</v>
      </c>
      <c r="H52" s="10">
        <v>0</v>
      </c>
      <c r="I52" s="10">
        <v>0</v>
      </c>
      <c r="J52" s="10" t="e">
        <f>#REF!-E52</f>
        <v>#REF!</v>
      </c>
      <c r="K52" s="10">
        <f t="shared" si="3"/>
        <v>540.44875</v>
      </c>
      <c r="L52" s="10" t="e">
        <f>IF(#REF!=0,0,(E52/#REF!)*100)</f>
        <v>#REF!</v>
      </c>
      <c r="M52" s="10">
        <f t="shared" si="4"/>
        <v>540.44875</v>
      </c>
      <c r="N52" s="10" t="e">
        <f>#REF!-G52</f>
        <v>#REF!</v>
      </c>
      <c r="O52" s="13">
        <f t="shared" si="5"/>
        <v>72.9775625</v>
      </c>
    </row>
    <row r="53" spans="1:15" ht="26.25">
      <c r="A53" s="8" t="s">
        <v>103</v>
      </c>
      <c r="B53" s="9" t="s">
        <v>104</v>
      </c>
      <c r="C53" s="10">
        <v>36</v>
      </c>
      <c r="D53" s="10">
        <v>36</v>
      </c>
      <c r="E53" s="10">
        <v>30.279000000000003</v>
      </c>
      <c r="F53" s="10">
        <v>0</v>
      </c>
      <c r="G53" s="10">
        <v>30.279000000000003</v>
      </c>
      <c r="H53" s="10">
        <v>0</v>
      </c>
      <c r="I53" s="10">
        <v>0</v>
      </c>
      <c r="J53" s="10" t="e">
        <f>#REF!-E53</f>
        <v>#REF!</v>
      </c>
      <c r="K53" s="10">
        <f t="shared" si="3"/>
        <v>5.7209999999999965</v>
      </c>
      <c r="L53" s="10" t="e">
        <f>IF(#REF!=0,0,(E53/#REF!)*100)</f>
        <v>#REF!</v>
      </c>
      <c r="M53" s="10">
        <f t="shared" si="4"/>
        <v>5.7209999999999965</v>
      </c>
      <c r="N53" s="10" t="e">
        <f>#REF!-G53</f>
        <v>#REF!</v>
      </c>
      <c r="O53" s="13">
        <f t="shared" si="5"/>
        <v>84.10833333333333</v>
      </c>
    </row>
    <row r="54" spans="1:15" ht="12.75">
      <c r="A54" s="8" t="s">
        <v>105</v>
      </c>
      <c r="B54" s="9" t="s">
        <v>106</v>
      </c>
      <c r="C54" s="10">
        <v>0</v>
      </c>
      <c r="D54" s="10">
        <v>45.445</v>
      </c>
      <c r="E54" s="10">
        <v>8.93695</v>
      </c>
      <c r="F54" s="10">
        <v>0</v>
      </c>
      <c r="G54" s="10">
        <v>8.93695</v>
      </c>
      <c r="H54" s="10">
        <v>0</v>
      </c>
      <c r="I54" s="10">
        <v>0.86373</v>
      </c>
      <c r="J54" s="10" t="e">
        <f>#REF!-E54</f>
        <v>#REF!</v>
      </c>
      <c r="K54" s="10">
        <f t="shared" si="3"/>
        <v>36.50805</v>
      </c>
      <c r="L54" s="10" t="e">
        <f>IF(#REF!=0,0,(E54/#REF!)*100)</f>
        <v>#REF!</v>
      </c>
      <c r="M54" s="10">
        <f t="shared" si="4"/>
        <v>36.50805</v>
      </c>
      <c r="N54" s="10" t="e">
        <f>#REF!-G54</f>
        <v>#REF!</v>
      </c>
      <c r="O54" s="13">
        <f t="shared" si="5"/>
        <v>19.665419738145008</v>
      </c>
    </row>
    <row r="55" spans="1:15" ht="26.25">
      <c r="A55" s="8" t="s">
        <v>107</v>
      </c>
      <c r="B55" s="9" t="s">
        <v>108</v>
      </c>
      <c r="C55" s="10">
        <v>667</v>
      </c>
      <c r="D55" s="10">
        <v>796.1</v>
      </c>
      <c r="E55" s="10">
        <v>465.15337</v>
      </c>
      <c r="F55" s="10">
        <v>0</v>
      </c>
      <c r="G55" s="10">
        <v>465.15337</v>
      </c>
      <c r="H55" s="10">
        <v>0</v>
      </c>
      <c r="I55" s="10">
        <v>0</v>
      </c>
      <c r="J55" s="10" t="e">
        <f>#REF!-E55</f>
        <v>#REF!</v>
      </c>
      <c r="K55" s="10">
        <f t="shared" si="3"/>
        <v>330.94663</v>
      </c>
      <c r="L55" s="10" t="e">
        <f>IF(#REF!=0,0,(E55/#REF!)*100)</f>
        <v>#REF!</v>
      </c>
      <c r="M55" s="10">
        <f t="shared" si="4"/>
        <v>330.94663</v>
      </c>
      <c r="N55" s="10" t="e">
        <f>#REF!-G55</f>
        <v>#REF!</v>
      </c>
      <c r="O55" s="13">
        <f t="shared" si="5"/>
        <v>58.42901268684838</v>
      </c>
    </row>
    <row r="56" spans="1:15" ht="26.25">
      <c r="A56" s="8" t="s">
        <v>109</v>
      </c>
      <c r="B56" s="9" t="s">
        <v>110</v>
      </c>
      <c r="C56" s="10">
        <v>25</v>
      </c>
      <c r="D56" s="10">
        <v>25</v>
      </c>
      <c r="E56" s="10">
        <v>8.21</v>
      </c>
      <c r="F56" s="10">
        <v>0</v>
      </c>
      <c r="G56" s="10">
        <v>8.21</v>
      </c>
      <c r="H56" s="10">
        <v>0</v>
      </c>
      <c r="I56" s="10">
        <v>0</v>
      </c>
      <c r="J56" s="10" t="e">
        <f>#REF!-E56</f>
        <v>#REF!</v>
      </c>
      <c r="K56" s="10">
        <f t="shared" si="3"/>
        <v>16.79</v>
      </c>
      <c r="L56" s="10" t="e">
        <f>IF(#REF!=0,0,(E56/#REF!)*100)</f>
        <v>#REF!</v>
      </c>
      <c r="M56" s="10">
        <f t="shared" si="4"/>
        <v>16.79</v>
      </c>
      <c r="N56" s="10" t="e">
        <f>#REF!-G56</f>
        <v>#REF!</v>
      </c>
      <c r="O56" s="13">
        <f t="shared" si="5"/>
        <v>32.84</v>
      </c>
    </row>
    <row r="57" spans="1:15" ht="26.25">
      <c r="A57" s="8" t="s">
        <v>111</v>
      </c>
      <c r="B57" s="9" t="s">
        <v>112</v>
      </c>
      <c r="C57" s="10">
        <v>40</v>
      </c>
      <c r="D57" s="10">
        <v>40</v>
      </c>
      <c r="E57" s="10">
        <v>18.03033</v>
      </c>
      <c r="F57" s="10">
        <v>0</v>
      </c>
      <c r="G57" s="10">
        <v>18.03033</v>
      </c>
      <c r="H57" s="10">
        <v>0</v>
      </c>
      <c r="I57" s="10">
        <v>0</v>
      </c>
      <c r="J57" s="10" t="e">
        <f>#REF!-E57</f>
        <v>#REF!</v>
      </c>
      <c r="K57" s="10">
        <f t="shared" si="3"/>
        <v>21.96967</v>
      </c>
      <c r="L57" s="10" t="e">
        <f>IF(#REF!=0,0,(E57/#REF!)*100)</f>
        <v>#REF!</v>
      </c>
      <c r="M57" s="10">
        <f t="shared" si="4"/>
        <v>21.96967</v>
      </c>
      <c r="N57" s="10" t="e">
        <f>#REF!-G57</f>
        <v>#REF!</v>
      </c>
      <c r="O57" s="13">
        <f t="shared" si="5"/>
        <v>45.075824999999995</v>
      </c>
    </row>
    <row r="58" spans="1:15" ht="52.5">
      <c r="A58" s="8" t="s">
        <v>113</v>
      </c>
      <c r="B58" s="9" t="s">
        <v>114</v>
      </c>
      <c r="C58" s="10">
        <v>0</v>
      </c>
      <c r="D58" s="10">
        <v>82.95</v>
      </c>
      <c r="E58" s="10">
        <v>77.7</v>
      </c>
      <c r="F58" s="10">
        <v>0</v>
      </c>
      <c r="G58" s="10">
        <v>77.7</v>
      </c>
      <c r="H58" s="10">
        <v>0</v>
      </c>
      <c r="I58" s="10">
        <v>0</v>
      </c>
      <c r="J58" s="10" t="e">
        <f>#REF!-E58</f>
        <v>#REF!</v>
      </c>
      <c r="K58" s="10">
        <f t="shared" si="3"/>
        <v>5.25</v>
      </c>
      <c r="L58" s="10" t="e">
        <f>IF(#REF!=0,0,(E58/#REF!)*100)</f>
        <v>#REF!</v>
      </c>
      <c r="M58" s="10">
        <f t="shared" si="4"/>
        <v>5.25</v>
      </c>
      <c r="N58" s="10" t="e">
        <f>#REF!-G58</f>
        <v>#REF!</v>
      </c>
      <c r="O58" s="13">
        <f t="shared" si="5"/>
        <v>93.67088607594937</v>
      </c>
    </row>
    <row r="59" spans="1:15" ht="26.25">
      <c r="A59" s="8" t="s">
        <v>115</v>
      </c>
      <c r="B59" s="9" t="s">
        <v>116</v>
      </c>
      <c r="C59" s="10">
        <v>4071.1240000000003</v>
      </c>
      <c r="D59" s="10">
        <v>4079.2940000000003</v>
      </c>
      <c r="E59" s="10">
        <v>2751.6776700000005</v>
      </c>
      <c r="F59" s="10">
        <v>0</v>
      </c>
      <c r="G59" s="10">
        <v>2751.6776700000005</v>
      </c>
      <c r="H59" s="10">
        <v>0</v>
      </c>
      <c r="I59" s="10">
        <v>0</v>
      </c>
      <c r="J59" s="10" t="e">
        <f>#REF!-E59</f>
        <v>#REF!</v>
      </c>
      <c r="K59" s="10">
        <f t="shared" si="3"/>
        <v>1327.6163299999998</v>
      </c>
      <c r="L59" s="10" t="e">
        <f>IF(#REF!=0,0,(E59/#REF!)*100)</f>
        <v>#REF!</v>
      </c>
      <c r="M59" s="10">
        <f t="shared" si="4"/>
        <v>1327.6163299999998</v>
      </c>
      <c r="N59" s="10" t="e">
        <f>#REF!-G59</f>
        <v>#REF!</v>
      </c>
      <c r="O59" s="13">
        <f t="shared" si="5"/>
        <v>67.4547524645196</v>
      </c>
    </row>
    <row r="60" spans="1:15" ht="52.5">
      <c r="A60" s="8" t="s">
        <v>117</v>
      </c>
      <c r="B60" s="9" t="s">
        <v>118</v>
      </c>
      <c r="C60" s="10">
        <v>460</v>
      </c>
      <c r="D60" s="10">
        <v>460</v>
      </c>
      <c r="E60" s="10">
        <v>296.18368</v>
      </c>
      <c r="F60" s="10">
        <v>0</v>
      </c>
      <c r="G60" s="10">
        <v>295.40148</v>
      </c>
      <c r="H60" s="10">
        <v>0.7822</v>
      </c>
      <c r="I60" s="10">
        <v>0</v>
      </c>
      <c r="J60" s="10" t="e">
        <f>#REF!-E60</f>
        <v>#REF!</v>
      </c>
      <c r="K60" s="10">
        <f t="shared" si="3"/>
        <v>163.81632000000002</v>
      </c>
      <c r="L60" s="10" t="e">
        <f>IF(#REF!=0,0,(E60/#REF!)*100)</f>
        <v>#REF!</v>
      </c>
      <c r="M60" s="10">
        <f t="shared" si="4"/>
        <v>164.59852</v>
      </c>
      <c r="N60" s="10" t="e">
        <f>#REF!-G60</f>
        <v>#REF!</v>
      </c>
      <c r="O60" s="13">
        <f t="shared" si="5"/>
        <v>64.21771304347827</v>
      </c>
    </row>
    <row r="61" spans="1:15" ht="26.25">
      <c r="A61" s="8" t="s">
        <v>119</v>
      </c>
      <c r="B61" s="9" t="s">
        <v>120</v>
      </c>
      <c r="C61" s="10">
        <v>1400</v>
      </c>
      <c r="D61" s="10">
        <v>1387</v>
      </c>
      <c r="E61" s="10">
        <v>952.0905200000001</v>
      </c>
      <c r="F61" s="10">
        <v>0</v>
      </c>
      <c r="G61" s="10">
        <v>952.0905200000001</v>
      </c>
      <c r="H61" s="10">
        <v>0</v>
      </c>
      <c r="I61" s="10">
        <v>0</v>
      </c>
      <c r="J61" s="10" t="e">
        <f>#REF!-E61</f>
        <v>#REF!</v>
      </c>
      <c r="K61" s="10">
        <f t="shared" si="3"/>
        <v>434.9094799999999</v>
      </c>
      <c r="L61" s="10" t="e">
        <f>IF(#REF!=0,0,(E61/#REF!)*100)</f>
        <v>#REF!</v>
      </c>
      <c r="M61" s="10">
        <f t="shared" si="4"/>
        <v>434.9094799999999</v>
      </c>
      <c r="N61" s="10" t="e">
        <f>#REF!-G61</f>
        <v>#REF!</v>
      </c>
      <c r="O61" s="13">
        <f t="shared" si="5"/>
        <v>68.6438731074261</v>
      </c>
    </row>
    <row r="62" spans="1:15" ht="66">
      <c r="A62" s="8" t="s">
        <v>121</v>
      </c>
      <c r="B62" s="9" t="s">
        <v>122</v>
      </c>
      <c r="C62" s="10">
        <v>539.6</v>
      </c>
      <c r="D62" s="10">
        <v>1179.6</v>
      </c>
      <c r="E62" s="10">
        <v>629.28736</v>
      </c>
      <c r="F62" s="10">
        <v>0</v>
      </c>
      <c r="G62" s="10">
        <v>625.2989100000001</v>
      </c>
      <c r="H62" s="10">
        <v>3.98845</v>
      </c>
      <c r="I62" s="10">
        <v>0</v>
      </c>
      <c r="J62" s="10" t="e">
        <f>#REF!-E62</f>
        <v>#REF!</v>
      </c>
      <c r="K62" s="10">
        <f t="shared" si="3"/>
        <v>550.3126399999999</v>
      </c>
      <c r="L62" s="10" t="e">
        <f>IF(#REF!=0,0,(E62/#REF!)*100)</f>
        <v>#REF!</v>
      </c>
      <c r="M62" s="10">
        <f t="shared" si="4"/>
        <v>554.3010899999998</v>
      </c>
      <c r="N62" s="10" t="e">
        <f>#REF!-G62</f>
        <v>#REF!</v>
      </c>
      <c r="O62" s="13">
        <f t="shared" si="5"/>
        <v>53.009402339776216</v>
      </c>
    </row>
    <row r="63" spans="1:15" ht="26.25">
      <c r="A63" s="8" t="s">
        <v>123</v>
      </c>
      <c r="B63" s="9" t="s">
        <v>124</v>
      </c>
      <c r="C63" s="10">
        <v>64</v>
      </c>
      <c r="D63" s="10">
        <v>119</v>
      </c>
      <c r="E63" s="10">
        <v>68.15362999999999</v>
      </c>
      <c r="F63" s="10">
        <v>0</v>
      </c>
      <c r="G63" s="10">
        <v>68.15362999999999</v>
      </c>
      <c r="H63" s="10">
        <v>0</v>
      </c>
      <c r="I63" s="10">
        <v>0</v>
      </c>
      <c r="J63" s="10" t="e">
        <f>#REF!-E63</f>
        <v>#REF!</v>
      </c>
      <c r="K63" s="10">
        <f t="shared" si="3"/>
        <v>50.84637000000001</v>
      </c>
      <c r="L63" s="10" t="e">
        <f>IF(#REF!=0,0,(E63/#REF!)*100)</f>
        <v>#REF!</v>
      </c>
      <c r="M63" s="10">
        <f t="shared" si="4"/>
        <v>50.84637000000001</v>
      </c>
      <c r="N63" s="10" t="e">
        <f>#REF!-G63</f>
        <v>#REF!</v>
      </c>
      <c r="O63" s="13">
        <f t="shared" si="5"/>
        <v>57.27195798319327</v>
      </c>
    </row>
    <row r="64" spans="1:15" ht="26.25">
      <c r="A64" s="8" t="s">
        <v>125</v>
      </c>
      <c r="B64" s="9" t="s">
        <v>126</v>
      </c>
      <c r="C64" s="10">
        <v>9500</v>
      </c>
      <c r="D64" s="10">
        <v>9500</v>
      </c>
      <c r="E64" s="10">
        <v>6938.05901</v>
      </c>
      <c r="F64" s="10">
        <v>0</v>
      </c>
      <c r="G64" s="10">
        <v>6937.946010000001</v>
      </c>
      <c r="H64" s="10">
        <v>0.113</v>
      </c>
      <c r="I64" s="10">
        <v>0</v>
      </c>
      <c r="J64" s="10" t="e">
        <f>#REF!-E64</f>
        <v>#REF!</v>
      </c>
      <c r="K64" s="10">
        <f t="shared" si="3"/>
        <v>2561.94099</v>
      </c>
      <c r="L64" s="10" t="e">
        <f>IF(#REF!=0,0,(E64/#REF!)*100)</f>
        <v>#REF!</v>
      </c>
      <c r="M64" s="10">
        <f t="shared" si="4"/>
        <v>2562.0539899999994</v>
      </c>
      <c r="N64" s="10" t="e">
        <f>#REF!-G64</f>
        <v>#REF!</v>
      </c>
      <c r="O64" s="13">
        <f t="shared" si="5"/>
        <v>73.03101063157895</v>
      </c>
    </row>
    <row r="65" spans="1:15" ht="12.75">
      <c r="A65" s="5" t="s">
        <v>127</v>
      </c>
      <c r="B65" s="6" t="s">
        <v>128</v>
      </c>
      <c r="C65" s="7">
        <v>10245.6</v>
      </c>
      <c r="D65" s="7">
        <v>12669.94</v>
      </c>
      <c r="E65" s="7">
        <v>10236.38217</v>
      </c>
      <c r="F65" s="7">
        <v>0</v>
      </c>
      <c r="G65" s="7">
        <v>10236.38217</v>
      </c>
      <c r="H65" s="7">
        <v>0</v>
      </c>
      <c r="I65" s="7">
        <v>0</v>
      </c>
      <c r="J65" s="7" t="e">
        <f>#REF!-E65</f>
        <v>#REF!</v>
      </c>
      <c r="K65" s="7">
        <f t="shared" si="3"/>
        <v>2433.5578299999997</v>
      </c>
      <c r="L65" s="7" t="e">
        <f>IF(#REF!=0,0,(E65/#REF!)*100)</f>
        <v>#REF!</v>
      </c>
      <c r="M65" s="7">
        <f t="shared" si="4"/>
        <v>2433.5578299999997</v>
      </c>
      <c r="N65" s="7" t="e">
        <f>#REF!-G65</f>
        <v>#REF!</v>
      </c>
      <c r="O65" s="7">
        <f t="shared" si="5"/>
        <v>80.79266492185441</v>
      </c>
    </row>
    <row r="66" spans="1:15" ht="26.25">
      <c r="A66" s="8" t="s">
        <v>129</v>
      </c>
      <c r="B66" s="9" t="s">
        <v>130</v>
      </c>
      <c r="C66" s="10">
        <v>245.6</v>
      </c>
      <c r="D66" s="10">
        <v>289.6</v>
      </c>
      <c r="E66" s="10">
        <v>195.07489</v>
      </c>
      <c r="F66" s="10">
        <v>0</v>
      </c>
      <c r="G66" s="10">
        <v>195.07489</v>
      </c>
      <c r="H66" s="10">
        <v>0</v>
      </c>
      <c r="I66" s="10">
        <v>0</v>
      </c>
      <c r="J66" s="10" t="e">
        <f>#REF!-E66</f>
        <v>#REF!</v>
      </c>
      <c r="K66" s="10">
        <f t="shared" si="3"/>
        <v>94.52511000000001</v>
      </c>
      <c r="L66" s="10" t="e">
        <f>IF(#REF!=0,0,(E66/#REF!)*100)</f>
        <v>#REF!</v>
      </c>
      <c r="M66" s="10">
        <f t="shared" si="4"/>
        <v>94.52511000000001</v>
      </c>
      <c r="N66" s="10" t="e">
        <f>#REF!-G66</f>
        <v>#REF!</v>
      </c>
      <c r="O66" s="13">
        <f t="shared" si="5"/>
        <v>67.36011395027624</v>
      </c>
    </row>
    <row r="67" spans="1:15" ht="12.75">
      <c r="A67" s="8" t="s">
        <v>131</v>
      </c>
      <c r="B67" s="9" t="s">
        <v>132</v>
      </c>
      <c r="C67" s="10">
        <v>10000</v>
      </c>
      <c r="D67" s="10">
        <v>12380.34</v>
      </c>
      <c r="E67" s="10">
        <v>10041.30728</v>
      </c>
      <c r="F67" s="10">
        <v>0</v>
      </c>
      <c r="G67" s="10">
        <v>10041.30728</v>
      </c>
      <c r="H67" s="10">
        <v>0</v>
      </c>
      <c r="I67" s="10">
        <v>0</v>
      </c>
      <c r="J67" s="10" t="e">
        <f>#REF!-E67</f>
        <v>#REF!</v>
      </c>
      <c r="K67" s="10">
        <f t="shared" si="3"/>
        <v>2339.0327199999992</v>
      </c>
      <c r="L67" s="10" t="e">
        <f>IF(#REF!=0,0,(E67/#REF!)*100)</f>
        <v>#REF!</v>
      </c>
      <c r="M67" s="10">
        <f t="shared" si="4"/>
        <v>2339.0327199999992</v>
      </c>
      <c r="N67" s="10" t="e">
        <f>#REF!-G67</f>
        <v>#REF!</v>
      </c>
      <c r="O67" s="13">
        <f t="shared" si="5"/>
        <v>81.10687816328146</v>
      </c>
    </row>
    <row r="68" spans="1:15" ht="12.75">
      <c r="A68" s="5" t="s">
        <v>133</v>
      </c>
      <c r="B68" s="6" t="s">
        <v>134</v>
      </c>
      <c r="C68" s="7">
        <v>12384.6</v>
      </c>
      <c r="D68" s="7">
        <v>12629.6</v>
      </c>
      <c r="E68" s="7">
        <v>8326.005929999998</v>
      </c>
      <c r="F68" s="7">
        <v>0</v>
      </c>
      <c r="G68" s="7">
        <v>8322.121019999999</v>
      </c>
      <c r="H68" s="7">
        <v>3.88491</v>
      </c>
      <c r="I68" s="7">
        <v>4.9621200000000005</v>
      </c>
      <c r="J68" s="7" t="e">
        <f>#REF!-E68</f>
        <v>#REF!</v>
      </c>
      <c r="K68" s="7">
        <f t="shared" si="3"/>
        <v>4303.594070000003</v>
      </c>
      <c r="L68" s="7" t="e">
        <f>IF(#REF!=0,0,(E68/#REF!)*100)</f>
        <v>#REF!</v>
      </c>
      <c r="M68" s="7">
        <f t="shared" si="4"/>
        <v>4307.478980000002</v>
      </c>
      <c r="N68" s="7" t="e">
        <f>#REF!-G68</f>
        <v>#REF!</v>
      </c>
      <c r="O68" s="7">
        <f t="shared" si="5"/>
        <v>65.89378143409132</v>
      </c>
    </row>
    <row r="69" spans="1:15" ht="26.25">
      <c r="A69" s="8" t="s">
        <v>135</v>
      </c>
      <c r="B69" s="9" t="s">
        <v>136</v>
      </c>
      <c r="C69" s="10">
        <v>88.9</v>
      </c>
      <c r="D69" s="10">
        <v>88.9</v>
      </c>
      <c r="E69" s="10">
        <v>26.987700000000004</v>
      </c>
      <c r="F69" s="10">
        <v>0</v>
      </c>
      <c r="G69" s="10">
        <v>26.987700000000004</v>
      </c>
      <c r="H69" s="10">
        <v>0</v>
      </c>
      <c r="I69" s="10">
        <v>0</v>
      </c>
      <c r="J69" s="10" t="e">
        <f>#REF!-E69</f>
        <v>#REF!</v>
      </c>
      <c r="K69" s="10">
        <f t="shared" si="3"/>
        <v>61.9123</v>
      </c>
      <c r="L69" s="10" t="e">
        <f>IF(#REF!=0,0,(E69/#REF!)*100)</f>
        <v>#REF!</v>
      </c>
      <c r="M69" s="10">
        <f t="shared" si="4"/>
        <v>61.9123</v>
      </c>
      <c r="N69" s="10" t="e">
        <f>#REF!-G69</f>
        <v>#REF!</v>
      </c>
      <c r="O69" s="13">
        <f t="shared" si="5"/>
        <v>30.357367829021374</v>
      </c>
    </row>
    <row r="70" spans="1:15" ht="12.75">
      <c r="A70" s="8" t="s">
        <v>137</v>
      </c>
      <c r="B70" s="9" t="s">
        <v>138</v>
      </c>
      <c r="C70" s="10">
        <v>1838.9</v>
      </c>
      <c r="D70" s="10">
        <v>1838.9</v>
      </c>
      <c r="E70" s="10">
        <v>1176.37903</v>
      </c>
      <c r="F70" s="10">
        <v>0</v>
      </c>
      <c r="G70" s="10">
        <v>1176.37903</v>
      </c>
      <c r="H70" s="10">
        <v>0</v>
      </c>
      <c r="I70" s="10">
        <v>1.5</v>
      </c>
      <c r="J70" s="10" t="e">
        <f>#REF!-E70</f>
        <v>#REF!</v>
      </c>
      <c r="K70" s="10">
        <f aca="true" t="shared" si="6" ref="K70:K93">D70-E70</f>
        <v>662.52097</v>
      </c>
      <c r="L70" s="10" t="e">
        <f>IF(#REF!=0,0,(E70/#REF!)*100)</f>
        <v>#REF!</v>
      </c>
      <c r="M70" s="10">
        <f aca="true" t="shared" si="7" ref="M70:M93">D70-G70</f>
        <v>662.52097</v>
      </c>
      <c r="N70" s="10" t="e">
        <f>#REF!-G70</f>
        <v>#REF!</v>
      </c>
      <c r="O70" s="13">
        <f aca="true" t="shared" si="8" ref="O70:O93">G70/D70*100</f>
        <v>63.97188699766164</v>
      </c>
    </row>
    <row r="71" spans="1:15" ht="12.75">
      <c r="A71" s="8" t="s">
        <v>139</v>
      </c>
      <c r="B71" s="9" t="s">
        <v>140</v>
      </c>
      <c r="C71" s="10">
        <v>1432.3</v>
      </c>
      <c r="D71" s="10">
        <v>1432.3</v>
      </c>
      <c r="E71" s="10">
        <v>794.23008</v>
      </c>
      <c r="F71" s="10">
        <v>0</v>
      </c>
      <c r="G71" s="10">
        <v>794.23008</v>
      </c>
      <c r="H71" s="10">
        <v>0</v>
      </c>
      <c r="I71" s="10">
        <v>0.6358400000000001</v>
      </c>
      <c r="J71" s="10" t="e">
        <f>#REF!-E71</f>
        <v>#REF!</v>
      </c>
      <c r="K71" s="10">
        <f t="shared" si="6"/>
        <v>638.0699199999999</v>
      </c>
      <c r="L71" s="10" t="e">
        <f>IF(#REF!=0,0,(E71/#REF!)*100)</f>
        <v>#REF!</v>
      </c>
      <c r="M71" s="10">
        <f t="shared" si="7"/>
        <v>638.0699199999999</v>
      </c>
      <c r="N71" s="10" t="e">
        <f>#REF!-G71</f>
        <v>#REF!</v>
      </c>
      <c r="O71" s="13">
        <f t="shared" si="8"/>
        <v>55.45137750471271</v>
      </c>
    </row>
    <row r="72" spans="1:15" ht="26.25">
      <c r="A72" s="8" t="s">
        <v>141</v>
      </c>
      <c r="B72" s="9" t="s">
        <v>142</v>
      </c>
      <c r="C72" s="10">
        <v>2574.5</v>
      </c>
      <c r="D72" s="10">
        <v>2819.5</v>
      </c>
      <c r="E72" s="10">
        <v>1900.10562</v>
      </c>
      <c r="F72" s="10">
        <v>0</v>
      </c>
      <c r="G72" s="10">
        <v>1896.2207099999998</v>
      </c>
      <c r="H72" s="10">
        <v>3.88491</v>
      </c>
      <c r="I72" s="10">
        <v>2.8262799999999997</v>
      </c>
      <c r="J72" s="10" t="e">
        <f>#REF!-E72</f>
        <v>#REF!</v>
      </c>
      <c r="K72" s="10">
        <f t="shared" si="6"/>
        <v>919.39438</v>
      </c>
      <c r="L72" s="10" t="e">
        <f>IF(#REF!=0,0,(E72/#REF!)*100)</f>
        <v>#REF!</v>
      </c>
      <c r="M72" s="10">
        <f t="shared" si="7"/>
        <v>923.2792900000002</v>
      </c>
      <c r="N72" s="10" t="e">
        <f>#REF!-G72</f>
        <v>#REF!</v>
      </c>
      <c r="O72" s="13">
        <f t="shared" si="8"/>
        <v>67.25379358042206</v>
      </c>
    </row>
    <row r="73" spans="1:15" ht="12.75">
      <c r="A73" s="8" t="s">
        <v>143</v>
      </c>
      <c r="B73" s="9" t="s">
        <v>144</v>
      </c>
      <c r="C73" s="10">
        <v>6450</v>
      </c>
      <c r="D73" s="10">
        <v>6450</v>
      </c>
      <c r="E73" s="10">
        <v>4428.303500000001</v>
      </c>
      <c r="F73" s="10">
        <v>0</v>
      </c>
      <c r="G73" s="10">
        <v>4428.303500000001</v>
      </c>
      <c r="H73" s="10">
        <v>0</v>
      </c>
      <c r="I73" s="10">
        <v>0</v>
      </c>
      <c r="J73" s="10" t="e">
        <f>#REF!-E73</f>
        <v>#REF!</v>
      </c>
      <c r="K73" s="10">
        <f t="shared" si="6"/>
        <v>2021.696499999999</v>
      </c>
      <c r="L73" s="10" t="e">
        <f>IF(#REF!=0,0,(E73/#REF!)*100)</f>
        <v>#REF!</v>
      </c>
      <c r="M73" s="10">
        <f t="shared" si="7"/>
        <v>2021.696499999999</v>
      </c>
      <c r="N73" s="10" t="e">
        <f>#REF!-G73</f>
        <v>#REF!</v>
      </c>
      <c r="O73" s="13">
        <f t="shared" si="8"/>
        <v>68.65586821705428</v>
      </c>
    </row>
    <row r="74" spans="1:15" ht="12.75">
      <c r="A74" s="5" t="s">
        <v>145</v>
      </c>
      <c r="B74" s="6" t="s">
        <v>146</v>
      </c>
      <c r="C74" s="7">
        <v>800</v>
      </c>
      <c r="D74" s="7">
        <v>800</v>
      </c>
      <c r="E74" s="7">
        <v>540.2734200000001</v>
      </c>
      <c r="F74" s="7">
        <v>0</v>
      </c>
      <c r="G74" s="7">
        <v>540.2734200000001</v>
      </c>
      <c r="H74" s="7">
        <v>0</v>
      </c>
      <c r="I74" s="7">
        <v>37.462050000000005</v>
      </c>
      <c r="J74" s="7" t="e">
        <f>#REF!-E74</f>
        <v>#REF!</v>
      </c>
      <c r="K74" s="7">
        <f t="shared" si="6"/>
        <v>259.7265799999999</v>
      </c>
      <c r="L74" s="7" t="e">
        <f>IF(#REF!=0,0,(E74/#REF!)*100)</f>
        <v>#REF!</v>
      </c>
      <c r="M74" s="7">
        <f t="shared" si="7"/>
        <v>259.7265799999999</v>
      </c>
      <c r="N74" s="7" t="e">
        <f>#REF!-G74</f>
        <v>#REF!</v>
      </c>
      <c r="O74" s="7">
        <f t="shared" si="8"/>
        <v>67.53417750000001</v>
      </c>
    </row>
    <row r="75" spans="1:15" ht="12.75">
      <c r="A75" s="8" t="s">
        <v>147</v>
      </c>
      <c r="B75" s="9" t="s">
        <v>148</v>
      </c>
      <c r="C75" s="10">
        <v>800</v>
      </c>
      <c r="D75" s="10">
        <v>800</v>
      </c>
      <c r="E75" s="10">
        <v>540.2734200000001</v>
      </c>
      <c r="F75" s="10">
        <v>0</v>
      </c>
      <c r="G75" s="10">
        <v>540.2734200000001</v>
      </c>
      <c r="H75" s="10">
        <v>0</v>
      </c>
      <c r="I75" s="10">
        <v>37.462050000000005</v>
      </c>
      <c r="J75" s="10" t="e">
        <f>#REF!-E75</f>
        <v>#REF!</v>
      </c>
      <c r="K75" s="10">
        <f t="shared" si="6"/>
        <v>259.7265799999999</v>
      </c>
      <c r="L75" s="10" t="e">
        <f>IF(#REF!=0,0,(E75/#REF!)*100)</f>
        <v>#REF!</v>
      </c>
      <c r="M75" s="10">
        <f t="shared" si="7"/>
        <v>259.7265799999999</v>
      </c>
      <c r="N75" s="10" t="e">
        <f>#REF!-G75</f>
        <v>#REF!</v>
      </c>
      <c r="O75" s="13">
        <f t="shared" si="8"/>
        <v>67.53417750000001</v>
      </c>
    </row>
    <row r="76" spans="1:15" ht="12.75">
      <c r="A76" s="5" t="s">
        <v>149</v>
      </c>
      <c r="B76" s="6" t="s">
        <v>150</v>
      </c>
      <c r="C76" s="7">
        <v>1973</v>
      </c>
      <c r="D76" s="7">
        <v>2074</v>
      </c>
      <c r="E76" s="7">
        <v>1331.28214</v>
      </c>
      <c r="F76" s="7">
        <v>0</v>
      </c>
      <c r="G76" s="7">
        <v>1331.28214</v>
      </c>
      <c r="H76" s="7">
        <v>0</v>
      </c>
      <c r="I76" s="7">
        <v>56.34903</v>
      </c>
      <c r="J76" s="7" t="e">
        <f>#REF!-E76</f>
        <v>#REF!</v>
      </c>
      <c r="K76" s="7">
        <f t="shared" si="6"/>
        <v>742.71786</v>
      </c>
      <c r="L76" s="7" t="e">
        <f>IF(#REF!=0,0,(E76/#REF!)*100)</f>
        <v>#REF!</v>
      </c>
      <c r="M76" s="7">
        <f t="shared" si="7"/>
        <v>742.71786</v>
      </c>
      <c r="N76" s="7" t="e">
        <f>#REF!-G76</f>
        <v>#REF!</v>
      </c>
      <c r="O76" s="7">
        <f t="shared" si="8"/>
        <v>64.18910993249759</v>
      </c>
    </row>
    <row r="77" spans="1:15" ht="12.75">
      <c r="A77" s="8" t="s">
        <v>151</v>
      </c>
      <c r="B77" s="9" t="s">
        <v>152</v>
      </c>
      <c r="C77" s="10">
        <v>250</v>
      </c>
      <c r="D77" s="10">
        <v>250</v>
      </c>
      <c r="E77" s="10">
        <v>95.4255</v>
      </c>
      <c r="F77" s="10">
        <v>0</v>
      </c>
      <c r="G77" s="10">
        <v>95.4255</v>
      </c>
      <c r="H77" s="10">
        <v>0</v>
      </c>
      <c r="I77" s="10">
        <v>0</v>
      </c>
      <c r="J77" s="10" t="e">
        <f>#REF!-E77</f>
        <v>#REF!</v>
      </c>
      <c r="K77" s="10">
        <f t="shared" si="6"/>
        <v>154.5745</v>
      </c>
      <c r="L77" s="10" t="e">
        <f>IF(#REF!=0,0,(E77/#REF!)*100)</f>
        <v>#REF!</v>
      </c>
      <c r="M77" s="10">
        <f t="shared" si="7"/>
        <v>154.5745</v>
      </c>
      <c r="N77" s="10" t="e">
        <f>#REF!-G77</f>
        <v>#REF!</v>
      </c>
      <c r="O77" s="13">
        <f t="shared" si="8"/>
        <v>38.1702</v>
      </c>
    </row>
    <row r="78" spans="1:15" ht="26.25">
      <c r="A78" s="8" t="s">
        <v>153</v>
      </c>
      <c r="B78" s="9" t="s">
        <v>154</v>
      </c>
      <c r="C78" s="10">
        <v>1723</v>
      </c>
      <c r="D78" s="10">
        <v>1824</v>
      </c>
      <c r="E78" s="10">
        <v>1235.85664</v>
      </c>
      <c r="F78" s="10">
        <v>0</v>
      </c>
      <c r="G78" s="10">
        <v>1235.85664</v>
      </c>
      <c r="H78" s="10">
        <v>0</v>
      </c>
      <c r="I78" s="10">
        <v>56.34903</v>
      </c>
      <c r="J78" s="10" t="e">
        <f>#REF!-E78</f>
        <v>#REF!</v>
      </c>
      <c r="K78" s="10">
        <f t="shared" si="6"/>
        <v>588.14336</v>
      </c>
      <c r="L78" s="10" t="e">
        <f>IF(#REF!=0,0,(E78/#REF!)*100)</f>
        <v>#REF!</v>
      </c>
      <c r="M78" s="10">
        <f t="shared" si="7"/>
        <v>588.14336</v>
      </c>
      <c r="N78" s="10" t="e">
        <f>#REF!-G78</f>
        <v>#REF!</v>
      </c>
      <c r="O78" s="13">
        <f t="shared" si="8"/>
        <v>67.75529824561404</v>
      </c>
    </row>
    <row r="79" spans="1:15" ht="12.75">
      <c r="A79" s="5" t="s">
        <v>155</v>
      </c>
      <c r="B79" s="6" t="s">
        <v>156</v>
      </c>
      <c r="C79" s="7">
        <v>250</v>
      </c>
      <c r="D79" s="7">
        <v>380</v>
      </c>
      <c r="E79" s="7">
        <v>99.43860000000001</v>
      </c>
      <c r="F79" s="7">
        <v>0</v>
      </c>
      <c r="G79" s="7">
        <v>99.43860000000001</v>
      </c>
      <c r="H79" s="7">
        <v>0</v>
      </c>
      <c r="I79" s="7">
        <v>0</v>
      </c>
      <c r="J79" s="7" t="e">
        <f>#REF!-E79</f>
        <v>#REF!</v>
      </c>
      <c r="K79" s="7">
        <f t="shared" si="6"/>
        <v>280.5614</v>
      </c>
      <c r="L79" s="7" t="e">
        <f>IF(#REF!=0,0,(E79/#REF!)*100)</f>
        <v>#REF!</v>
      </c>
      <c r="M79" s="7">
        <f t="shared" si="7"/>
        <v>280.5614</v>
      </c>
      <c r="N79" s="7" t="e">
        <f>#REF!-G79</f>
        <v>#REF!</v>
      </c>
      <c r="O79" s="7">
        <f t="shared" si="8"/>
        <v>26.16805263157895</v>
      </c>
    </row>
    <row r="80" spans="1:15" ht="26.25">
      <c r="A80" s="8" t="s">
        <v>157</v>
      </c>
      <c r="B80" s="9" t="s">
        <v>158</v>
      </c>
      <c r="C80" s="10">
        <v>250</v>
      </c>
      <c r="D80" s="10">
        <v>380</v>
      </c>
      <c r="E80" s="10">
        <v>99.43860000000001</v>
      </c>
      <c r="F80" s="10">
        <v>0</v>
      </c>
      <c r="G80" s="10">
        <v>99.43860000000001</v>
      </c>
      <c r="H80" s="10">
        <v>0</v>
      </c>
      <c r="I80" s="10">
        <v>0</v>
      </c>
      <c r="J80" s="10" t="e">
        <f>#REF!-E80</f>
        <v>#REF!</v>
      </c>
      <c r="K80" s="10">
        <f t="shared" si="6"/>
        <v>280.5614</v>
      </c>
      <c r="L80" s="10" t="e">
        <f>IF(#REF!=0,0,(E80/#REF!)*100)</f>
        <v>#REF!</v>
      </c>
      <c r="M80" s="10">
        <f t="shared" si="7"/>
        <v>280.5614</v>
      </c>
      <c r="N80" s="10" t="e">
        <f>#REF!-G80</f>
        <v>#REF!</v>
      </c>
      <c r="O80" s="13">
        <f t="shared" si="8"/>
        <v>26.16805263157895</v>
      </c>
    </row>
    <row r="81" spans="1:15" ht="26.25">
      <c r="A81" s="5" t="s">
        <v>159</v>
      </c>
      <c r="B81" s="6" t="s">
        <v>160</v>
      </c>
      <c r="C81" s="7">
        <v>0</v>
      </c>
      <c r="D81" s="7">
        <v>2564</v>
      </c>
      <c r="E81" s="7">
        <v>1147.1109099999999</v>
      </c>
      <c r="F81" s="7">
        <v>0</v>
      </c>
      <c r="G81" s="7">
        <v>1147.1109099999999</v>
      </c>
      <c r="H81" s="7">
        <v>0</v>
      </c>
      <c r="I81" s="7">
        <v>0</v>
      </c>
      <c r="J81" s="7" t="e">
        <f>#REF!-E81</f>
        <v>#REF!</v>
      </c>
      <c r="K81" s="7">
        <f t="shared" si="6"/>
        <v>1416.8890900000001</v>
      </c>
      <c r="L81" s="7" t="e">
        <f>IF(#REF!=0,0,(E81/#REF!)*100)</f>
        <v>#REF!</v>
      </c>
      <c r="M81" s="7">
        <f t="shared" si="7"/>
        <v>1416.8890900000001</v>
      </c>
      <c r="N81" s="7" t="e">
        <f>#REF!-G81</f>
        <v>#REF!</v>
      </c>
      <c r="O81" s="7">
        <f t="shared" si="8"/>
        <v>44.73911505460218</v>
      </c>
    </row>
    <row r="82" spans="1:15" ht="26.25">
      <c r="A82" s="8" t="s">
        <v>161</v>
      </c>
      <c r="B82" s="9" t="s">
        <v>162</v>
      </c>
      <c r="C82" s="10">
        <v>0</v>
      </c>
      <c r="D82" s="10">
        <v>725</v>
      </c>
      <c r="E82" s="10">
        <v>232.05887</v>
      </c>
      <c r="F82" s="10">
        <v>0</v>
      </c>
      <c r="G82" s="10">
        <v>232.05887</v>
      </c>
      <c r="H82" s="10">
        <v>0</v>
      </c>
      <c r="I82" s="10">
        <v>0</v>
      </c>
      <c r="J82" s="10" t="e">
        <f>#REF!-E82</f>
        <v>#REF!</v>
      </c>
      <c r="K82" s="10">
        <f t="shared" si="6"/>
        <v>492.94113</v>
      </c>
      <c r="L82" s="10" t="e">
        <f>IF(#REF!=0,0,(E82/#REF!)*100)</f>
        <v>#REF!</v>
      </c>
      <c r="M82" s="10">
        <f t="shared" si="7"/>
        <v>492.94113</v>
      </c>
      <c r="N82" s="10" t="e">
        <f>#REF!-G82</f>
        <v>#REF!</v>
      </c>
      <c r="O82" s="13">
        <f t="shared" si="8"/>
        <v>32.00812</v>
      </c>
    </row>
    <row r="83" spans="1:15" ht="26.25">
      <c r="A83" s="8" t="s">
        <v>163</v>
      </c>
      <c r="B83" s="9" t="s">
        <v>164</v>
      </c>
      <c r="C83" s="10">
        <v>0</v>
      </c>
      <c r="D83" s="10">
        <v>340</v>
      </c>
      <c r="E83" s="10">
        <v>274.06756</v>
      </c>
      <c r="F83" s="10">
        <v>0</v>
      </c>
      <c r="G83" s="10">
        <v>274.06756</v>
      </c>
      <c r="H83" s="10">
        <v>0</v>
      </c>
      <c r="I83" s="10">
        <v>0</v>
      </c>
      <c r="J83" s="10" t="e">
        <f>#REF!-E83</f>
        <v>#REF!</v>
      </c>
      <c r="K83" s="10">
        <f t="shared" si="6"/>
        <v>65.93243999999999</v>
      </c>
      <c r="L83" s="10" t="e">
        <f>IF(#REF!=0,0,(E83/#REF!)*100)</f>
        <v>#REF!</v>
      </c>
      <c r="M83" s="10">
        <f t="shared" si="7"/>
        <v>65.93243999999999</v>
      </c>
      <c r="N83" s="10" t="e">
        <f>#REF!-G83</f>
        <v>#REF!</v>
      </c>
      <c r="O83" s="13">
        <f t="shared" si="8"/>
        <v>80.60810588235294</v>
      </c>
    </row>
    <row r="84" spans="1:15" ht="39">
      <c r="A84" s="8" t="s">
        <v>165</v>
      </c>
      <c r="B84" s="9" t="s">
        <v>166</v>
      </c>
      <c r="C84" s="10">
        <v>0</v>
      </c>
      <c r="D84" s="10">
        <v>1499</v>
      </c>
      <c r="E84" s="10">
        <v>640.98448</v>
      </c>
      <c r="F84" s="10">
        <v>0</v>
      </c>
      <c r="G84" s="10">
        <v>640.98448</v>
      </c>
      <c r="H84" s="10">
        <v>0</v>
      </c>
      <c r="I84" s="10">
        <v>0</v>
      </c>
      <c r="J84" s="10" t="e">
        <f>#REF!-E84</f>
        <v>#REF!</v>
      </c>
      <c r="K84" s="10">
        <f t="shared" si="6"/>
        <v>858.01552</v>
      </c>
      <c r="L84" s="10" t="e">
        <f>IF(#REF!=0,0,(E84/#REF!)*100)</f>
        <v>#REF!</v>
      </c>
      <c r="M84" s="10">
        <f t="shared" si="7"/>
        <v>858.01552</v>
      </c>
      <c r="N84" s="10" t="e">
        <f>#REF!-G84</f>
        <v>#REF!</v>
      </c>
      <c r="O84" s="13">
        <f t="shared" si="8"/>
        <v>42.760805870580384</v>
      </c>
    </row>
    <row r="85" spans="1:15" ht="26.25">
      <c r="A85" s="5" t="s">
        <v>167</v>
      </c>
      <c r="B85" s="6" t="s">
        <v>168</v>
      </c>
      <c r="C85" s="7">
        <v>125</v>
      </c>
      <c r="D85" s="7">
        <v>125</v>
      </c>
      <c r="E85" s="7">
        <v>80.56627</v>
      </c>
      <c r="F85" s="7">
        <v>0</v>
      </c>
      <c r="G85" s="7">
        <v>80.56627</v>
      </c>
      <c r="H85" s="7">
        <v>0</v>
      </c>
      <c r="I85" s="7">
        <v>0</v>
      </c>
      <c r="J85" s="7" t="e">
        <f>#REF!-E85</f>
        <v>#REF!</v>
      </c>
      <c r="K85" s="7">
        <f t="shared" si="6"/>
        <v>44.43373</v>
      </c>
      <c r="L85" s="7" t="e">
        <f>IF(#REF!=0,0,(E85/#REF!)*100)</f>
        <v>#REF!</v>
      </c>
      <c r="M85" s="7">
        <f t="shared" si="7"/>
        <v>44.43373</v>
      </c>
      <c r="N85" s="7" t="e">
        <f>#REF!-G85</f>
        <v>#REF!</v>
      </c>
      <c r="O85" s="7">
        <f t="shared" si="8"/>
        <v>64.453016</v>
      </c>
    </row>
    <row r="86" spans="1:15" ht="26.25">
      <c r="A86" s="8" t="s">
        <v>169</v>
      </c>
      <c r="B86" s="9" t="s">
        <v>170</v>
      </c>
      <c r="C86" s="10">
        <v>100</v>
      </c>
      <c r="D86" s="10">
        <v>100</v>
      </c>
      <c r="E86" s="10">
        <v>80.56627</v>
      </c>
      <c r="F86" s="10">
        <v>0</v>
      </c>
      <c r="G86" s="10">
        <v>80.56627</v>
      </c>
      <c r="H86" s="10">
        <v>0</v>
      </c>
      <c r="I86" s="10">
        <v>0</v>
      </c>
      <c r="J86" s="10" t="e">
        <f>#REF!-E86</f>
        <v>#REF!</v>
      </c>
      <c r="K86" s="10">
        <f t="shared" si="6"/>
        <v>19.433729999999997</v>
      </c>
      <c r="L86" s="10" t="e">
        <f>IF(#REF!=0,0,(E86/#REF!)*100)</f>
        <v>#REF!</v>
      </c>
      <c r="M86" s="10">
        <f t="shared" si="7"/>
        <v>19.433729999999997</v>
      </c>
      <c r="N86" s="10" t="e">
        <f>#REF!-G86</f>
        <v>#REF!</v>
      </c>
      <c r="O86" s="13">
        <f t="shared" si="8"/>
        <v>80.56627</v>
      </c>
    </row>
    <row r="87" spans="1:15" ht="12.75">
      <c r="A87" s="8" t="s">
        <v>171</v>
      </c>
      <c r="B87" s="9" t="s">
        <v>172</v>
      </c>
      <c r="C87" s="10">
        <v>25</v>
      </c>
      <c r="D87" s="10">
        <v>25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 t="e">
        <f>#REF!-E87</f>
        <v>#REF!</v>
      </c>
      <c r="K87" s="10">
        <f t="shared" si="6"/>
        <v>25</v>
      </c>
      <c r="L87" s="10" t="e">
        <f>IF(#REF!=0,0,(E87/#REF!)*100)</f>
        <v>#REF!</v>
      </c>
      <c r="M87" s="10">
        <f t="shared" si="7"/>
        <v>25</v>
      </c>
      <c r="N87" s="10" t="e">
        <f>#REF!-G87</f>
        <v>#REF!</v>
      </c>
      <c r="O87" s="13">
        <f t="shared" si="8"/>
        <v>0</v>
      </c>
    </row>
    <row r="88" spans="1:15" ht="12.75">
      <c r="A88" s="5" t="s">
        <v>173</v>
      </c>
      <c r="B88" s="6" t="s">
        <v>174</v>
      </c>
      <c r="C88" s="7">
        <v>11600.342</v>
      </c>
      <c r="D88" s="7">
        <v>13285.015000000001</v>
      </c>
      <c r="E88" s="7">
        <v>9911.02961</v>
      </c>
      <c r="F88" s="7">
        <v>0</v>
      </c>
      <c r="G88" s="7">
        <v>9881.999170000001</v>
      </c>
      <c r="H88" s="7">
        <v>29.03044</v>
      </c>
      <c r="I88" s="7">
        <v>29.03044</v>
      </c>
      <c r="J88" s="7" t="e">
        <f>#REF!-E88</f>
        <v>#REF!</v>
      </c>
      <c r="K88" s="7">
        <f t="shared" si="6"/>
        <v>3373.9853900000016</v>
      </c>
      <c r="L88" s="7" t="e">
        <f>IF(#REF!=0,0,(E88/#REF!)*100)</f>
        <v>#REF!</v>
      </c>
      <c r="M88" s="7">
        <f t="shared" si="7"/>
        <v>3403.0158300000003</v>
      </c>
      <c r="N88" s="7" t="e">
        <f>#REF!-G88</f>
        <v>#REF!</v>
      </c>
      <c r="O88" s="7">
        <f t="shared" si="8"/>
        <v>74.38455410099274</v>
      </c>
    </row>
    <row r="89" spans="1:15" ht="12.75">
      <c r="A89" s="8" t="s">
        <v>175</v>
      </c>
      <c r="B89" s="9" t="s">
        <v>176</v>
      </c>
      <c r="C89" s="10">
        <v>10</v>
      </c>
      <c r="D89" s="10">
        <v>10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 t="e">
        <f>#REF!-E89</f>
        <v>#REF!</v>
      </c>
      <c r="K89" s="10">
        <f t="shared" si="6"/>
        <v>10</v>
      </c>
      <c r="L89" s="10" t="e">
        <f>IF(#REF!=0,0,(E89/#REF!)*100)</f>
        <v>#REF!</v>
      </c>
      <c r="M89" s="10">
        <f t="shared" si="7"/>
        <v>10</v>
      </c>
      <c r="N89" s="10" t="e">
        <f>#REF!-G89</f>
        <v>#REF!</v>
      </c>
      <c r="O89" s="13">
        <f t="shared" si="8"/>
        <v>0</v>
      </c>
    </row>
    <row r="90" spans="1:15" ht="12.75">
      <c r="A90" s="8" t="s">
        <v>177</v>
      </c>
      <c r="B90" s="9" t="s">
        <v>178</v>
      </c>
      <c r="C90" s="10">
        <v>10863.6</v>
      </c>
      <c r="D90" s="10">
        <v>10863.6</v>
      </c>
      <c r="E90" s="10">
        <v>8147.7</v>
      </c>
      <c r="F90" s="10">
        <v>0</v>
      </c>
      <c r="G90" s="10">
        <v>8147.7</v>
      </c>
      <c r="H90" s="10">
        <v>0</v>
      </c>
      <c r="I90" s="10">
        <v>0</v>
      </c>
      <c r="J90" s="10" t="e">
        <f>#REF!-E90</f>
        <v>#REF!</v>
      </c>
      <c r="K90" s="10">
        <f t="shared" si="6"/>
        <v>2715.9000000000005</v>
      </c>
      <c r="L90" s="10" t="e">
        <f>IF(#REF!=0,0,(E90/#REF!)*100)</f>
        <v>#REF!</v>
      </c>
      <c r="M90" s="10">
        <f t="shared" si="7"/>
        <v>2715.9000000000005</v>
      </c>
      <c r="N90" s="10" t="e">
        <f>#REF!-G90</f>
        <v>#REF!</v>
      </c>
      <c r="O90" s="13">
        <f t="shared" si="8"/>
        <v>75</v>
      </c>
    </row>
    <row r="91" spans="1:15" ht="39">
      <c r="A91" s="8" t="s">
        <v>179</v>
      </c>
      <c r="B91" s="9" t="s">
        <v>180</v>
      </c>
      <c r="C91" s="10">
        <v>0</v>
      </c>
      <c r="D91" s="10">
        <v>100</v>
      </c>
      <c r="E91" s="10">
        <v>100</v>
      </c>
      <c r="F91" s="10">
        <v>0</v>
      </c>
      <c r="G91" s="10">
        <v>100</v>
      </c>
      <c r="H91" s="10">
        <v>0</v>
      </c>
      <c r="I91" s="10">
        <v>0</v>
      </c>
      <c r="J91" s="10" t="e">
        <f>#REF!-E91</f>
        <v>#REF!</v>
      </c>
      <c r="K91" s="10">
        <f t="shared" si="6"/>
        <v>0</v>
      </c>
      <c r="L91" s="10" t="e">
        <f>IF(#REF!=0,0,(E91/#REF!)*100)</f>
        <v>#REF!</v>
      </c>
      <c r="M91" s="10">
        <f t="shared" si="7"/>
        <v>0</v>
      </c>
      <c r="N91" s="10" t="e">
        <f>#REF!-G91</f>
        <v>#REF!</v>
      </c>
      <c r="O91" s="13">
        <f t="shared" si="8"/>
        <v>100</v>
      </c>
    </row>
    <row r="92" spans="1:15" ht="12.75">
      <c r="A92" s="8" t="s">
        <v>181</v>
      </c>
      <c r="B92" s="9" t="s">
        <v>182</v>
      </c>
      <c r="C92" s="10">
        <v>726.742</v>
      </c>
      <c r="D92" s="10">
        <v>2311.415</v>
      </c>
      <c r="E92" s="10">
        <v>1663.3296099999998</v>
      </c>
      <c r="F92" s="10">
        <v>0</v>
      </c>
      <c r="G92" s="10">
        <v>1634.29917</v>
      </c>
      <c r="H92" s="10">
        <v>29.03044</v>
      </c>
      <c r="I92" s="10">
        <v>29.03044</v>
      </c>
      <c r="J92" s="10" t="e">
        <f>#REF!-E92</f>
        <v>#REF!</v>
      </c>
      <c r="K92" s="10">
        <f t="shared" si="6"/>
        <v>648.0853900000002</v>
      </c>
      <c r="L92" s="10" t="e">
        <f>IF(#REF!=0,0,(E92/#REF!)*100)</f>
        <v>#REF!</v>
      </c>
      <c r="M92" s="10">
        <f t="shared" si="7"/>
        <v>677.11583</v>
      </c>
      <c r="N92" s="10" t="e">
        <f>#REF!-G92</f>
        <v>#REF!</v>
      </c>
      <c r="O92" s="13">
        <f t="shared" si="8"/>
        <v>70.70557082998943</v>
      </c>
    </row>
    <row r="93" spans="1:15" ht="12.75">
      <c r="A93" s="5" t="s">
        <v>183</v>
      </c>
      <c r="B93" s="6" t="s">
        <v>184</v>
      </c>
      <c r="C93" s="7">
        <v>338938.337</v>
      </c>
      <c r="D93" s="7">
        <v>362441.46517999994</v>
      </c>
      <c r="E93" s="7">
        <v>257976.34471000006</v>
      </c>
      <c r="F93" s="7">
        <v>0</v>
      </c>
      <c r="G93" s="7">
        <v>257822.31081000008</v>
      </c>
      <c r="H93" s="7">
        <v>154.0339</v>
      </c>
      <c r="I93" s="7">
        <v>41043.45656</v>
      </c>
      <c r="J93" s="7" t="e">
        <f>#REF!-E93</f>
        <v>#REF!</v>
      </c>
      <c r="K93" s="7">
        <f t="shared" si="6"/>
        <v>104465.12046999988</v>
      </c>
      <c r="L93" s="7" t="e">
        <f>IF(#REF!=0,0,(E93/#REF!)*100)</f>
        <v>#REF!</v>
      </c>
      <c r="M93" s="7">
        <f t="shared" si="7"/>
        <v>104619.15436999986</v>
      </c>
      <c r="N93" s="7" t="e">
        <f>#REF!-G93</f>
        <v>#REF!</v>
      </c>
      <c r="O93" s="7">
        <f t="shared" si="8"/>
        <v>71.13488261668883</v>
      </c>
    </row>
    <row r="94" spans="1:15" ht="12.75">
      <c r="A94" s="11"/>
      <c r="B94" s="1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</sheetData>
  <sheetProtection/>
  <mergeCells count="2">
    <mergeCell ref="A2:K2"/>
    <mergeCell ref="A3:K3"/>
  </mergeCells>
  <printOptions horizontalCentered="1"/>
  <pageMargins left="0.5118110236220472" right="0.31496062992125984" top="0.3937007874015748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Перепелиця</dc:creator>
  <cp:keywords/>
  <dc:description/>
  <cp:lastModifiedBy>Admin</cp:lastModifiedBy>
  <cp:lastPrinted>2016-10-27T07:52:17Z</cp:lastPrinted>
  <dcterms:created xsi:type="dcterms:W3CDTF">2016-10-25T10:49:01Z</dcterms:created>
  <dcterms:modified xsi:type="dcterms:W3CDTF">2016-10-27T08:57:12Z</dcterms:modified>
  <cp:category/>
  <cp:version/>
  <cp:contentType/>
  <cp:contentStatus/>
</cp:coreProperties>
</file>