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<sst xmlns="http://schemas.openxmlformats.org/spreadsheetml/2006/main" count="87" uniqueCount="81">
  <si>
    <t>тис. грн.</t>
  </si>
  <si>
    <t>ККД</t>
  </si>
  <si>
    <t>Доходи</t>
  </si>
  <si>
    <t>м. Прилуки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</si>
  <si>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</si>
  <si>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</si>
  <si>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</si>
  <si>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</si>
  <si>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</si>
  <si>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</si>
  <si>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</si>
  <si>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</si>
  <si>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</si>
  <si>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</si>
  <si>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</si>
  <si>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</si>
  <si>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</si>
  <si>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</si>
  <si>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</si>
  <si>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</si>
  <si>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</si>
  <si>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</si>
  <si>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</si>
  <si>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</si>
  <si>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</si>
  <si>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</si>
  <si>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</si>
  <si>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</si>
  <si>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</si>
  <si>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</si>
  <si>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</si>
  <si>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</si>
  <si>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</si>
  <si>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</si>
  <si>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</si>
  <si>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</si>
  <si>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</si>
  <si>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</si>
  <si>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</si>
  <si>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Офіційні трансферти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</si>
  <si>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</si>
  <si>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</si>
  <si>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</si>
  <si>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</si>
  <si>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</si>
  <si>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</si>
  <si>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</si>
  <si>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</si>
  <si>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</si>
  <si>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</si>
  <si>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</si>
  <si>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</si>
  <si>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</si>
  <si>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</si>
  <si>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</si>
  <si>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</si>
  <si>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</si>
  <si>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</si>
  <si>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</si>
  <si>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</si>
  <si>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</si>
  <si>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</si>
  <si>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Звіт про виконання бюджету м. Прилуки за 9 місяців 2016 року</t>
  </si>
  <si>
    <t>Загальний фонд</t>
  </si>
  <si>
    <t>ЗАТВЕРДЖЕНО</t>
  </si>
  <si>
    <t>Рішення міської ради</t>
  </si>
  <si>
    <t>Всього доходів загального фонду</t>
  </si>
  <si>
    <t>Разом власних доходів</t>
  </si>
  <si>
    <t>Бюджетні призначення 2016 року</t>
  </si>
  <si>
    <t>Уточнені бюджетні призначення 2016 року</t>
  </si>
  <si>
    <t>Уточнені бюджетні призначення на 9 місяців 2016 року</t>
  </si>
  <si>
    <t>Разом доходів спеціального фонду</t>
  </si>
  <si>
    <t>Всього доходів загального та спеціального фонду</t>
  </si>
  <si>
    <t>Додаток 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</si>
  <si>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</si>
  <si>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</si>
  <si>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</si>
  <si>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</si>
  <si>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</si>
  <si>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( 19 сесія 7 скликання)</t>
  </si>
  <si>
    <t>29 листопада 2016 року № 1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</si>
</sst>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6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vertical="top"/>
      <protection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173" fontId="38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173" fontId="39" fillId="0" borderId="10" xfId="0" applyNumberFormat="1" applyFont="1" applyBorder="1" applyAlignment="1">
      <alignment vertical="center"/>
    </xf>
    <xf numFmtId="173" fontId="38" fillId="34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left" wrapText="1"/>
    </xf>
    <xf numFmtId="0" fontId="38" fillId="34" borderId="1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left"/>
    </xf>
    <xf numFmtId="0" fontId="38" fillId="34" borderId="1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81" zoomScaleNormal="81" zoomScalePageLayoutView="0" workbookViewId="0" topLeftCell="A1">
      <selection activeCell="F4" sqref="F4"/>
    </sheetView>
  </sheetViews>
  <sheetFormatPr defaultColWidth="9.140625" defaultRowHeight="12.75"/>
  <cols>
    <col min="1" max="1" width="16.140625" style="0" customWidth="1"/>
    <col min="2" max="2" width="44.1406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7109375" style="0" customWidth="1"/>
    <col min="8" max="8" width="14.7109375" style="0" customWidth="1"/>
  </cols>
  <sheetData>
    <row r="1" ht="21">
      <c r="F1" s="3" t="s">
        <v>64</v>
      </c>
    </row>
    <row r="2" ht="21">
      <c r="F2" s="3" t="s">
        <v>65</v>
      </c>
    </row>
    <row r="3" ht="21">
      <c r="F3" s="3" t="s">
        <v>79</v>
      </c>
    </row>
    <row r="4" ht="21">
      <c r="F4" s="3" t="s">
        <v>80</v>
      </c>
    </row>
    <row r="5" ht="21">
      <c r="F5" s="3"/>
    </row>
    <row r="6" ht="21">
      <c r="G6" s="3" t="s">
        <v>73</v>
      </c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0.25">
      <c r="A8" s="19" t="s">
        <v>62</v>
      </c>
      <c r="B8" s="19"/>
      <c r="C8" s="19"/>
      <c r="D8" s="19"/>
      <c r="E8" s="19"/>
      <c r="F8" s="19"/>
      <c r="G8" s="19"/>
      <c r="H8" s="19"/>
      <c r="I8" s="2"/>
      <c r="J8" s="2"/>
      <c r="K8" s="2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ht="18">
      <c r="H10" s="13" t="s">
        <v>0</v>
      </c>
    </row>
    <row r="11" spans="1:8" ht="20.25">
      <c r="A11" s="14" t="s">
        <v>1</v>
      </c>
      <c r="B11" s="14" t="s">
        <v>2</v>
      </c>
      <c r="C11" s="16" t="s">
        <v>3</v>
      </c>
      <c r="D11" s="17"/>
      <c r="E11" s="17"/>
      <c r="F11" s="17"/>
      <c r="G11" s="17"/>
      <c r="H11" s="18"/>
    </row>
    <row r="12" spans="1:8" ht="171.75" customHeight="1">
      <c r="A12" s="15"/>
      <c r="B12" s="15"/>
      <c r="C12" s="11" t="s">
        <v>68</v>
      </c>
      <c r="D12" s="11" t="s">
        <v>69</v>
      </c>
      <c r="E12" s="11" t="s">
        <v>70</v>
      </c>
      <c r="F12" s="12" t="s">
        <v>4</v>
      </c>
      <c r="G12" s="12" t="s">
        <v>5</v>
      </c>
      <c r="H12" s="12" t="s">
        <v>6</v>
      </c>
    </row>
    <row r="13" spans="1:8" ht="20.25">
      <c r="A13" s="20" t="s">
        <v>63</v>
      </c>
      <c r="B13" s="20"/>
      <c r="C13" s="20"/>
      <c r="D13" s="20"/>
      <c r="E13" s="20"/>
      <c r="F13" s="20"/>
      <c r="G13" s="20"/>
      <c r="H13" s="20"/>
    </row>
    <row r="14" spans="1:8" ht="20.25">
      <c r="A14" s="4">
        <v>10000000</v>
      </c>
      <c r="B14" s="5" t="s">
        <v>7</v>
      </c>
      <c r="C14" s="6">
        <v>135900</v>
      </c>
      <c r="D14" s="6">
        <v>157979.9</v>
      </c>
      <c r="E14" s="6">
        <v>121597</v>
      </c>
      <c r="F14" s="6">
        <v>127742.2</v>
      </c>
      <c r="G14" s="6">
        <f aca="true" t="shared" si="0" ref="G14:G25">F14-E14</f>
        <v>6145.199999999997</v>
      </c>
      <c r="H14" s="6">
        <f aca="true" t="shared" si="1" ref="H14:H25">IF(E14=0,0,F14/E14*100)</f>
        <v>105.0537431022147</v>
      </c>
    </row>
    <row r="15" spans="1:8" ht="81">
      <c r="A15" s="4">
        <v>11000000</v>
      </c>
      <c r="B15" s="5" t="s">
        <v>8</v>
      </c>
      <c r="C15" s="6">
        <v>97464.7</v>
      </c>
      <c r="D15" s="6">
        <v>108278.8</v>
      </c>
      <c r="E15" s="6">
        <v>82013.9</v>
      </c>
      <c r="F15" s="6">
        <v>85576.4</v>
      </c>
      <c r="G15" s="6">
        <f t="shared" si="0"/>
        <v>3562.5</v>
      </c>
      <c r="H15" s="6">
        <f t="shared" si="1"/>
        <v>104.34377587213875</v>
      </c>
    </row>
    <row r="16" spans="1:8" ht="42">
      <c r="A16" s="7">
        <v>11010000</v>
      </c>
      <c r="B16" s="8" t="s">
        <v>9</v>
      </c>
      <c r="C16" s="9">
        <v>97405</v>
      </c>
      <c r="D16" s="9">
        <v>108218.1</v>
      </c>
      <c r="E16" s="9">
        <v>81964.9</v>
      </c>
      <c r="F16" s="9">
        <v>85515.1</v>
      </c>
      <c r="G16" s="9">
        <f t="shared" si="0"/>
        <v>3550.2000000000116</v>
      </c>
      <c r="H16" s="9">
        <f t="shared" si="1"/>
        <v>104.33136623115506</v>
      </c>
    </row>
    <row r="17" spans="1:8" ht="42">
      <c r="A17" s="7">
        <v>11020000</v>
      </c>
      <c r="B17" s="8" t="s">
        <v>10</v>
      </c>
      <c r="C17" s="9">
        <v>59.7</v>
      </c>
      <c r="D17" s="9">
        <v>60.7</v>
      </c>
      <c r="E17" s="9">
        <v>49</v>
      </c>
      <c r="F17" s="9">
        <v>61.3</v>
      </c>
      <c r="G17" s="9">
        <f t="shared" si="0"/>
        <v>12.299999999999997</v>
      </c>
      <c r="H17" s="9">
        <f t="shared" si="1"/>
        <v>125.10204081632652</v>
      </c>
    </row>
    <row r="18" spans="1:8" ht="60.75">
      <c r="A18" s="4">
        <v>13000000</v>
      </c>
      <c r="B18" s="5" t="s">
        <v>11</v>
      </c>
      <c r="C18" s="6">
        <v>0</v>
      </c>
      <c r="D18" s="6">
        <v>1.1</v>
      </c>
      <c r="E18" s="6">
        <v>1.1</v>
      </c>
      <c r="F18" s="6">
        <v>1.1</v>
      </c>
      <c r="G18" s="6">
        <f t="shared" si="0"/>
        <v>0</v>
      </c>
      <c r="H18" s="6">
        <f t="shared" si="1"/>
        <v>100</v>
      </c>
    </row>
    <row r="19" spans="1:8" ht="42">
      <c r="A19" s="7">
        <v>13010000</v>
      </c>
      <c r="B19" s="8" t="s">
        <v>12</v>
      </c>
      <c r="C19" s="9">
        <v>0</v>
      </c>
      <c r="D19" s="9">
        <v>1.1</v>
      </c>
      <c r="E19" s="9">
        <v>1.1</v>
      </c>
      <c r="F19" s="9">
        <v>1.1</v>
      </c>
      <c r="G19" s="9">
        <f t="shared" si="0"/>
        <v>0</v>
      </c>
      <c r="H19" s="9">
        <f t="shared" si="1"/>
        <v>100</v>
      </c>
    </row>
    <row r="20" spans="1:8" ht="40.5">
      <c r="A20" s="4">
        <v>14000000</v>
      </c>
      <c r="B20" s="5" t="s">
        <v>13</v>
      </c>
      <c r="C20" s="6">
        <v>8160</v>
      </c>
      <c r="D20" s="6">
        <v>11047.4</v>
      </c>
      <c r="E20" s="6">
        <v>8948.4</v>
      </c>
      <c r="F20" s="6">
        <v>9744.5</v>
      </c>
      <c r="G20" s="6">
        <f t="shared" si="0"/>
        <v>796.1000000000004</v>
      </c>
      <c r="H20" s="6">
        <f t="shared" si="1"/>
        <v>108.89656251396897</v>
      </c>
    </row>
    <row r="21" spans="1:8" ht="84">
      <c r="A21" s="7">
        <v>14040000</v>
      </c>
      <c r="B21" s="8" t="s">
        <v>14</v>
      </c>
      <c r="C21" s="9">
        <v>8160</v>
      </c>
      <c r="D21" s="9">
        <v>11047.4</v>
      </c>
      <c r="E21" s="9">
        <v>8948.4</v>
      </c>
      <c r="F21" s="9">
        <v>9744.5</v>
      </c>
      <c r="G21" s="9">
        <f t="shared" si="0"/>
        <v>796.1000000000004</v>
      </c>
      <c r="H21" s="9">
        <f t="shared" si="1"/>
        <v>108.89656251396897</v>
      </c>
    </row>
    <row r="22" spans="1:8" ht="20.25">
      <c r="A22" s="4">
        <v>18000000</v>
      </c>
      <c r="B22" s="5" t="s">
        <v>15</v>
      </c>
      <c r="C22" s="6">
        <v>30275.3</v>
      </c>
      <c r="D22" s="6">
        <v>38652.6</v>
      </c>
      <c r="E22" s="6">
        <v>30633.6</v>
      </c>
      <c r="F22" s="6">
        <v>32420.1</v>
      </c>
      <c r="G22" s="6">
        <f t="shared" si="0"/>
        <v>1786.5</v>
      </c>
      <c r="H22" s="6">
        <f t="shared" si="1"/>
        <v>105.83183171419617</v>
      </c>
    </row>
    <row r="23" spans="1:8" ht="21">
      <c r="A23" s="7">
        <v>18010000</v>
      </c>
      <c r="B23" s="8" t="s">
        <v>16</v>
      </c>
      <c r="C23" s="9">
        <v>16080.3</v>
      </c>
      <c r="D23" s="9">
        <v>21451.5</v>
      </c>
      <c r="E23" s="9">
        <v>17203.9</v>
      </c>
      <c r="F23" s="9">
        <v>18151.6</v>
      </c>
      <c r="G23" s="9">
        <f t="shared" si="0"/>
        <v>947.6999999999971</v>
      </c>
      <c r="H23" s="9">
        <f t="shared" si="1"/>
        <v>105.50863467004572</v>
      </c>
    </row>
    <row r="24" spans="1:8" ht="21">
      <c r="A24" s="7">
        <v>18030000</v>
      </c>
      <c r="B24" s="8" t="s">
        <v>17</v>
      </c>
      <c r="C24" s="9">
        <v>16</v>
      </c>
      <c r="D24" s="9">
        <v>19.5</v>
      </c>
      <c r="E24" s="9">
        <v>13.3</v>
      </c>
      <c r="F24" s="9">
        <v>14.3</v>
      </c>
      <c r="G24" s="9">
        <f t="shared" si="0"/>
        <v>1</v>
      </c>
      <c r="H24" s="9">
        <f t="shared" si="1"/>
        <v>107.51879699248121</v>
      </c>
    </row>
    <row r="25" spans="1:8" ht="84">
      <c r="A25" s="7">
        <v>18040000</v>
      </c>
      <c r="B25" s="8" t="s">
        <v>18</v>
      </c>
      <c r="C25" s="9">
        <v>0</v>
      </c>
      <c r="D25" s="9">
        <v>0</v>
      </c>
      <c r="E25" s="9">
        <v>0</v>
      </c>
      <c r="F25" s="9">
        <v>-7.8</v>
      </c>
      <c r="G25" s="9">
        <f t="shared" si="0"/>
        <v>-7.8</v>
      </c>
      <c r="H25" s="9">
        <f t="shared" si="1"/>
        <v>0</v>
      </c>
    </row>
    <row r="26" spans="1:8" ht="21">
      <c r="A26" s="7">
        <v>18050000</v>
      </c>
      <c r="B26" s="8" t="s">
        <v>19</v>
      </c>
      <c r="C26" s="9">
        <v>14179</v>
      </c>
      <c r="D26" s="9">
        <v>17181.6</v>
      </c>
      <c r="E26" s="9">
        <v>13416.4</v>
      </c>
      <c r="F26" s="9">
        <v>14261.9</v>
      </c>
      <c r="G26" s="9">
        <f aca="true" t="shared" si="2" ref="G26:G49">F26-E26</f>
        <v>845.5</v>
      </c>
      <c r="H26" s="9">
        <f aca="true" t="shared" si="3" ref="H26:H49">IF(E26=0,0,F26/E26*100)</f>
        <v>106.30198861095377</v>
      </c>
    </row>
    <row r="27" spans="1:8" ht="20.25">
      <c r="A27" s="4">
        <v>20000000</v>
      </c>
      <c r="B27" s="5" t="s">
        <v>20</v>
      </c>
      <c r="C27" s="6">
        <v>3107</v>
      </c>
      <c r="D27" s="6">
        <v>4662</v>
      </c>
      <c r="E27" s="6">
        <v>3759.6</v>
      </c>
      <c r="F27" s="6">
        <v>4333</v>
      </c>
      <c r="G27" s="6">
        <f t="shared" si="2"/>
        <v>573.4000000000001</v>
      </c>
      <c r="H27" s="6">
        <f t="shared" si="3"/>
        <v>115.25162251303331</v>
      </c>
    </row>
    <row r="28" spans="1:8" ht="42">
      <c r="A28" s="7">
        <v>21000000</v>
      </c>
      <c r="B28" s="8" t="s">
        <v>21</v>
      </c>
      <c r="C28" s="9">
        <v>249</v>
      </c>
      <c r="D28" s="9">
        <v>997.6</v>
      </c>
      <c r="E28" s="9">
        <v>971.4</v>
      </c>
      <c r="F28" s="9">
        <v>1386</v>
      </c>
      <c r="G28" s="9">
        <f t="shared" si="2"/>
        <v>414.6</v>
      </c>
      <c r="H28" s="9">
        <f t="shared" si="3"/>
        <v>142.6806670784435</v>
      </c>
    </row>
    <row r="29" spans="1:8" ht="168">
      <c r="A29" s="7">
        <v>21010000</v>
      </c>
      <c r="B29" s="8" t="s">
        <v>74</v>
      </c>
      <c r="C29" s="9">
        <v>38.7</v>
      </c>
      <c r="D29" s="9">
        <v>38.7</v>
      </c>
      <c r="E29" s="9">
        <v>20.7</v>
      </c>
      <c r="F29" s="9">
        <v>29.7</v>
      </c>
      <c r="G29" s="9">
        <f t="shared" si="2"/>
        <v>9</v>
      </c>
      <c r="H29" s="9">
        <f t="shared" si="3"/>
        <v>143.47826086956522</v>
      </c>
    </row>
    <row r="30" spans="1:8" ht="63">
      <c r="A30" s="7">
        <v>21050000</v>
      </c>
      <c r="B30" s="8" t="s">
        <v>22</v>
      </c>
      <c r="C30" s="9">
        <v>0</v>
      </c>
      <c r="D30" s="9">
        <v>738.6</v>
      </c>
      <c r="E30" s="9">
        <v>738.6</v>
      </c>
      <c r="F30" s="9">
        <v>1141.3</v>
      </c>
      <c r="G30" s="9">
        <f t="shared" si="2"/>
        <v>402.69999999999993</v>
      </c>
      <c r="H30" s="9">
        <f t="shared" si="3"/>
        <v>154.52206877877063</v>
      </c>
    </row>
    <row r="31" spans="1:8" ht="21">
      <c r="A31" s="7">
        <v>21080500</v>
      </c>
      <c r="B31" s="8" t="s">
        <v>24</v>
      </c>
      <c r="C31" s="9">
        <v>185.3</v>
      </c>
      <c r="D31" s="9">
        <v>190.3</v>
      </c>
      <c r="E31" s="9">
        <v>190.3</v>
      </c>
      <c r="F31" s="9">
        <v>190.3</v>
      </c>
      <c r="G31" s="9">
        <f t="shared" si="2"/>
        <v>0</v>
      </c>
      <c r="H31" s="9">
        <f t="shared" si="3"/>
        <v>100</v>
      </c>
    </row>
    <row r="32" spans="1:8" ht="42">
      <c r="A32" s="7">
        <v>21081100</v>
      </c>
      <c r="B32" s="8" t="s">
        <v>25</v>
      </c>
      <c r="C32" s="9">
        <v>25</v>
      </c>
      <c r="D32" s="9">
        <v>30</v>
      </c>
      <c r="E32" s="9">
        <v>21.8</v>
      </c>
      <c r="F32" s="9">
        <v>24.7</v>
      </c>
      <c r="G32" s="9">
        <f t="shared" si="2"/>
        <v>2.8999999999999986</v>
      </c>
      <c r="H32" s="9">
        <f t="shared" si="3"/>
        <v>113.30275229357798</v>
      </c>
    </row>
    <row r="33" spans="1:8" ht="81">
      <c r="A33" s="4">
        <v>22000000</v>
      </c>
      <c r="B33" s="5" t="s">
        <v>26</v>
      </c>
      <c r="C33" s="6">
        <v>2708</v>
      </c>
      <c r="D33" s="6">
        <v>3472.4</v>
      </c>
      <c r="E33" s="6">
        <v>2633.2</v>
      </c>
      <c r="F33" s="6">
        <v>2769.3</v>
      </c>
      <c r="G33" s="6">
        <f t="shared" si="2"/>
        <v>136.10000000000036</v>
      </c>
      <c r="H33" s="6">
        <f t="shared" si="3"/>
        <v>105.16861613246242</v>
      </c>
    </row>
    <row r="34" spans="1:8" ht="105">
      <c r="A34" s="7">
        <v>22010300</v>
      </c>
      <c r="B34" s="8" t="s">
        <v>27</v>
      </c>
      <c r="C34" s="9">
        <v>0</v>
      </c>
      <c r="D34" s="9">
        <v>22.9</v>
      </c>
      <c r="E34" s="9">
        <v>20.2</v>
      </c>
      <c r="F34" s="9">
        <v>22.9</v>
      </c>
      <c r="G34" s="9">
        <f t="shared" si="2"/>
        <v>2.6999999999999993</v>
      </c>
      <c r="H34" s="9">
        <f t="shared" si="3"/>
        <v>113.36633663366335</v>
      </c>
    </row>
    <row r="35" spans="1:8" ht="42">
      <c r="A35" s="7">
        <v>22012500</v>
      </c>
      <c r="B35" s="8" t="s">
        <v>28</v>
      </c>
      <c r="C35" s="9">
        <v>1901</v>
      </c>
      <c r="D35" s="9">
        <v>1901</v>
      </c>
      <c r="E35" s="9">
        <v>1406.9</v>
      </c>
      <c r="F35" s="9">
        <v>1528.5</v>
      </c>
      <c r="G35" s="9">
        <f t="shared" si="2"/>
        <v>121.59999999999991</v>
      </c>
      <c r="H35" s="9">
        <f t="shared" si="3"/>
        <v>108.64311607079394</v>
      </c>
    </row>
    <row r="36" spans="1:8" ht="84">
      <c r="A36" s="7">
        <v>22012600</v>
      </c>
      <c r="B36" s="8" t="s">
        <v>29</v>
      </c>
      <c r="C36" s="9">
        <v>0</v>
      </c>
      <c r="D36" s="9">
        <v>604.7</v>
      </c>
      <c r="E36" s="9">
        <v>494.7</v>
      </c>
      <c r="F36" s="9">
        <v>502.4</v>
      </c>
      <c r="G36" s="9">
        <f t="shared" si="2"/>
        <v>7.699999999999989</v>
      </c>
      <c r="H36" s="9">
        <f t="shared" si="3"/>
        <v>101.55649888821507</v>
      </c>
    </row>
    <row r="37" spans="1:8" ht="213" customHeight="1">
      <c r="A37" s="7">
        <v>22012900</v>
      </c>
      <c r="B37" s="8" t="s">
        <v>75</v>
      </c>
      <c r="C37" s="9">
        <v>0</v>
      </c>
      <c r="D37" s="9">
        <v>96.8</v>
      </c>
      <c r="E37" s="9">
        <v>76.8</v>
      </c>
      <c r="F37" s="9">
        <v>74.8</v>
      </c>
      <c r="G37" s="9">
        <f t="shared" si="2"/>
        <v>-2</v>
      </c>
      <c r="H37" s="9">
        <f t="shared" si="3"/>
        <v>97.39583333333334</v>
      </c>
    </row>
    <row r="38" spans="1:8" ht="117" customHeight="1">
      <c r="A38" s="4">
        <v>22080000</v>
      </c>
      <c r="B38" s="5" t="s">
        <v>30</v>
      </c>
      <c r="C38" s="6">
        <v>310</v>
      </c>
      <c r="D38" s="6">
        <v>310</v>
      </c>
      <c r="E38" s="6">
        <v>233</v>
      </c>
      <c r="F38" s="6">
        <v>135.6</v>
      </c>
      <c r="G38" s="6">
        <f t="shared" si="2"/>
        <v>-97.4</v>
      </c>
      <c r="H38" s="6">
        <f t="shared" si="3"/>
        <v>58.197424892703864</v>
      </c>
    </row>
    <row r="39" spans="1:8" ht="126.75" customHeight="1">
      <c r="A39" s="7">
        <v>22080400</v>
      </c>
      <c r="B39" s="8" t="s">
        <v>31</v>
      </c>
      <c r="C39" s="9">
        <v>310</v>
      </c>
      <c r="D39" s="9">
        <v>310</v>
      </c>
      <c r="E39" s="9">
        <v>233</v>
      </c>
      <c r="F39" s="9">
        <v>135.6</v>
      </c>
      <c r="G39" s="9">
        <f t="shared" si="2"/>
        <v>-97.4</v>
      </c>
      <c r="H39" s="9">
        <f t="shared" si="3"/>
        <v>58.197424892703864</v>
      </c>
    </row>
    <row r="40" spans="1:8" ht="20.25">
      <c r="A40" s="4">
        <v>22090000</v>
      </c>
      <c r="B40" s="5" t="s">
        <v>32</v>
      </c>
      <c r="C40" s="6">
        <v>497</v>
      </c>
      <c r="D40" s="6">
        <v>537</v>
      </c>
      <c r="E40" s="6">
        <v>401.6</v>
      </c>
      <c r="F40" s="6">
        <v>505</v>
      </c>
      <c r="G40" s="6">
        <f t="shared" si="2"/>
        <v>103.39999999999998</v>
      </c>
      <c r="H40" s="6">
        <f t="shared" si="3"/>
        <v>125.74701195219123</v>
      </c>
    </row>
    <row r="41" spans="1:8" ht="131.25" customHeight="1">
      <c r="A41" s="7">
        <v>22090100</v>
      </c>
      <c r="B41" s="8" t="s">
        <v>33</v>
      </c>
      <c r="C41" s="9">
        <v>190</v>
      </c>
      <c r="D41" s="9">
        <v>202</v>
      </c>
      <c r="E41" s="9">
        <v>149.7</v>
      </c>
      <c r="F41" s="9">
        <v>218</v>
      </c>
      <c r="G41" s="9">
        <f t="shared" si="2"/>
        <v>68.30000000000001</v>
      </c>
      <c r="H41" s="9">
        <f t="shared" si="3"/>
        <v>145.62458249833</v>
      </c>
    </row>
    <row r="42" spans="1:8" ht="120.75" customHeight="1">
      <c r="A42" s="7">
        <v>22090400</v>
      </c>
      <c r="B42" s="8" t="s">
        <v>34</v>
      </c>
      <c r="C42" s="9">
        <v>307</v>
      </c>
      <c r="D42" s="9">
        <v>335</v>
      </c>
      <c r="E42" s="9">
        <v>251.9</v>
      </c>
      <c r="F42" s="9">
        <v>287.1</v>
      </c>
      <c r="G42" s="9">
        <f t="shared" si="2"/>
        <v>35.20000000000002</v>
      </c>
      <c r="H42" s="9">
        <f t="shared" si="3"/>
        <v>113.97379912663756</v>
      </c>
    </row>
    <row r="43" spans="1:8" ht="40.5">
      <c r="A43" s="4">
        <v>24000000</v>
      </c>
      <c r="B43" s="5" t="s">
        <v>35</v>
      </c>
      <c r="C43" s="6">
        <v>150</v>
      </c>
      <c r="D43" s="6">
        <v>192</v>
      </c>
      <c r="E43" s="6">
        <v>155</v>
      </c>
      <c r="F43" s="6">
        <v>177.7</v>
      </c>
      <c r="G43" s="6">
        <f t="shared" si="2"/>
        <v>22.69999999999999</v>
      </c>
      <c r="H43" s="6">
        <f t="shared" si="3"/>
        <v>114.64516129032259</v>
      </c>
    </row>
    <row r="44" spans="1:8" ht="21">
      <c r="A44" s="7">
        <v>24060300</v>
      </c>
      <c r="B44" s="8" t="s">
        <v>23</v>
      </c>
      <c r="C44" s="9">
        <v>150</v>
      </c>
      <c r="D44" s="9">
        <v>192</v>
      </c>
      <c r="E44" s="9">
        <v>155</v>
      </c>
      <c r="F44" s="9">
        <v>177.7</v>
      </c>
      <c r="G44" s="9">
        <f t="shared" si="2"/>
        <v>22.69999999999999</v>
      </c>
      <c r="H44" s="9">
        <f t="shared" si="3"/>
        <v>114.64516129032259</v>
      </c>
    </row>
    <row r="45" spans="1:8" ht="40.5">
      <c r="A45" s="4">
        <v>30000000</v>
      </c>
      <c r="B45" s="5" t="s">
        <v>36</v>
      </c>
      <c r="C45" s="6">
        <v>0</v>
      </c>
      <c r="D45" s="6">
        <v>2.2</v>
      </c>
      <c r="E45" s="6">
        <v>2.2</v>
      </c>
      <c r="F45" s="6">
        <v>11.1</v>
      </c>
      <c r="G45" s="6">
        <f t="shared" si="2"/>
        <v>8.899999999999999</v>
      </c>
      <c r="H45" s="6">
        <f t="shared" si="3"/>
        <v>504.5454545454545</v>
      </c>
    </row>
    <row r="46" spans="1:8" ht="40.5">
      <c r="A46" s="4">
        <v>31000000</v>
      </c>
      <c r="B46" s="5" t="s">
        <v>37</v>
      </c>
      <c r="C46" s="6">
        <v>0</v>
      </c>
      <c r="D46" s="6">
        <v>2.2</v>
      </c>
      <c r="E46" s="6">
        <v>2.2</v>
      </c>
      <c r="F46" s="6">
        <v>11.1</v>
      </c>
      <c r="G46" s="6">
        <f t="shared" si="2"/>
        <v>8.899999999999999</v>
      </c>
      <c r="H46" s="6">
        <f t="shared" si="3"/>
        <v>504.5454545454545</v>
      </c>
    </row>
    <row r="47" spans="1:8" ht="198.75" customHeight="1">
      <c r="A47" s="7">
        <v>31010000</v>
      </c>
      <c r="B47" s="8" t="s">
        <v>38</v>
      </c>
      <c r="C47" s="9">
        <v>0</v>
      </c>
      <c r="D47" s="9">
        <v>2.2</v>
      </c>
      <c r="E47" s="9">
        <v>2.2</v>
      </c>
      <c r="F47" s="9">
        <v>11.1</v>
      </c>
      <c r="G47" s="9">
        <f t="shared" si="2"/>
        <v>8.899999999999999</v>
      </c>
      <c r="H47" s="9">
        <f t="shared" si="3"/>
        <v>504.5454545454545</v>
      </c>
    </row>
    <row r="48" spans="1:8" ht="20.25">
      <c r="A48" s="26" t="s">
        <v>67</v>
      </c>
      <c r="B48" s="27"/>
      <c r="C48" s="10">
        <f>C14+C27+C45</f>
        <v>139007</v>
      </c>
      <c r="D48" s="10">
        <f>D14+D27+D45</f>
        <v>162644.1</v>
      </c>
      <c r="E48" s="10">
        <f>E14+E27+E45</f>
        <v>125358.8</v>
      </c>
      <c r="F48" s="10">
        <v>132086.2</v>
      </c>
      <c r="G48" s="10">
        <f>F48-E48</f>
        <v>6727.400000000009</v>
      </c>
      <c r="H48" s="10">
        <f>IF(E48=0,0,F48/E48*100)</f>
        <v>105.36651595260965</v>
      </c>
    </row>
    <row r="49" spans="1:8" ht="20.25">
      <c r="A49" s="4">
        <v>40000000</v>
      </c>
      <c r="B49" s="5" t="s">
        <v>39</v>
      </c>
      <c r="C49" s="6">
        <v>215136.9</v>
      </c>
      <c r="D49" s="6">
        <v>223691.2</v>
      </c>
      <c r="E49" s="6">
        <v>165141.58794</v>
      </c>
      <c r="F49" s="6">
        <v>164812.8</v>
      </c>
      <c r="G49" s="6">
        <f t="shared" si="2"/>
        <v>-328.78794000000926</v>
      </c>
      <c r="H49" s="6">
        <f t="shared" si="3"/>
        <v>99.80090542660915</v>
      </c>
    </row>
    <row r="50" spans="1:8" ht="20.25">
      <c r="A50" s="4">
        <v>41020000</v>
      </c>
      <c r="B50" s="5" t="s">
        <v>40</v>
      </c>
      <c r="C50" s="6">
        <v>0</v>
      </c>
      <c r="D50" s="6">
        <v>4520</v>
      </c>
      <c r="E50" s="6">
        <v>4520</v>
      </c>
      <c r="F50" s="6">
        <v>4520</v>
      </c>
      <c r="G50" s="6">
        <f aca="true" t="shared" si="4" ref="G50:G61">F50-E50</f>
        <v>0</v>
      </c>
      <c r="H50" s="6">
        <f aca="true" t="shared" si="5" ref="H50:H61">IF(E50=0,0,F50/E50*100)</f>
        <v>100</v>
      </c>
    </row>
    <row r="51" spans="1:8" ht="21">
      <c r="A51" s="7">
        <v>41020600</v>
      </c>
      <c r="B51" s="8" t="s">
        <v>41</v>
      </c>
      <c r="C51" s="9">
        <v>0</v>
      </c>
      <c r="D51" s="9">
        <v>4520</v>
      </c>
      <c r="E51" s="9">
        <v>4520</v>
      </c>
      <c r="F51" s="9">
        <v>4520</v>
      </c>
      <c r="G51" s="9">
        <f t="shared" si="4"/>
        <v>0</v>
      </c>
      <c r="H51" s="9">
        <f t="shared" si="5"/>
        <v>100</v>
      </c>
    </row>
    <row r="52" spans="1:8" ht="20.25">
      <c r="A52" s="4">
        <v>41030000</v>
      </c>
      <c r="B52" s="5" t="s">
        <v>42</v>
      </c>
      <c r="C52" s="6">
        <v>215136.9</v>
      </c>
      <c r="D52" s="6">
        <v>219171.2</v>
      </c>
      <c r="E52" s="6">
        <v>160621.58794</v>
      </c>
      <c r="F52" s="6">
        <v>160292.8</v>
      </c>
      <c r="G52" s="6">
        <f t="shared" si="4"/>
        <v>-328.78794000000926</v>
      </c>
      <c r="H52" s="6">
        <f t="shared" si="5"/>
        <v>99.79530277080636</v>
      </c>
    </row>
    <row r="53" spans="1:8" ht="232.5" customHeight="1">
      <c r="A53" s="7">
        <v>41030600</v>
      </c>
      <c r="B53" s="8" t="s">
        <v>76</v>
      </c>
      <c r="C53" s="9">
        <v>50801</v>
      </c>
      <c r="D53" s="9">
        <v>50801</v>
      </c>
      <c r="E53" s="9">
        <v>37688.45194</v>
      </c>
      <c r="F53" s="9">
        <v>37617</v>
      </c>
      <c r="G53" s="9">
        <f t="shared" si="4"/>
        <v>-71.45193999999901</v>
      </c>
      <c r="H53" s="9">
        <f t="shared" si="5"/>
        <v>99.81041423480659</v>
      </c>
    </row>
    <row r="54" spans="1:8" ht="279" customHeight="1">
      <c r="A54" s="7">
        <v>41030800</v>
      </c>
      <c r="B54" s="8" t="s">
        <v>77</v>
      </c>
      <c r="C54" s="9">
        <v>80533.2</v>
      </c>
      <c r="D54" s="9">
        <v>80533.2</v>
      </c>
      <c r="E54" s="9">
        <v>57616.498</v>
      </c>
      <c r="F54" s="9">
        <v>57616.5</v>
      </c>
      <c r="G54" s="9">
        <f t="shared" si="4"/>
        <v>0.0020000000004074536</v>
      </c>
      <c r="H54" s="9">
        <f t="shared" si="5"/>
        <v>100.00000347122797</v>
      </c>
    </row>
    <row r="55" spans="1:8" ht="162" customHeight="1">
      <c r="A55" s="7">
        <v>41031000</v>
      </c>
      <c r="B55" s="8" t="s">
        <v>43</v>
      </c>
      <c r="C55" s="9">
        <v>99.1</v>
      </c>
      <c r="D55" s="9">
        <v>149.5</v>
      </c>
      <c r="E55" s="9">
        <v>109.2</v>
      </c>
      <c r="F55" s="9">
        <v>109.2</v>
      </c>
      <c r="G55" s="9">
        <f t="shared" si="4"/>
        <v>0</v>
      </c>
      <c r="H55" s="9">
        <f t="shared" si="5"/>
        <v>100</v>
      </c>
    </row>
    <row r="56" spans="1:8" ht="63" customHeight="1">
      <c r="A56" s="7">
        <v>41033900</v>
      </c>
      <c r="B56" s="8" t="s">
        <v>44</v>
      </c>
      <c r="C56" s="9">
        <v>41064.7</v>
      </c>
      <c r="D56" s="9">
        <v>41195.8</v>
      </c>
      <c r="E56" s="9">
        <v>31182.6</v>
      </c>
      <c r="F56" s="9">
        <v>31182.6</v>
      </c>
      <c r="G56" s="9">
        <f t="shared" si="4"/>
        <v>0</v>
      </c>
      <c r="H56" s="9">
        <f t="shared" si="5"/>
        <v>100</v>
      </c>
    </row>
    <row r="57" spans="1:8" ht="72" customHeight="1">
      <c r="A57" s="7">
        <v>41034200</v>
      </c>
      <c r="B57" s="8" t="s">
        <v>45</v>
      </c>
      <c r="C57" s="9">
        <v>40079.8</v>
      </c>
      <c r="D57" s="9">
        <v>40199.6</v>
      </c>
      <c r="E57" s="9">
        <v>29674.3</v>
      </c>
      <c r="F57" s="9">
        <v>29674.3</v>
      </c>
      <c r="G57" s="9">
        <f t="shared" si="4"/>
        <v>0</v>
      </c>
      <c r="H57" s="9">
        <f t="shared" si="5"/>
        <v>100</v>
      </c>
    </row>
    <row r="58" spans="1:8" ht="105">
      <c r="A58" s="7">
        <v>41034500</v>
      </c>
      <c r="B58" s="8" t="s">
        <v>46</v>
      </c>
      <c r="C58" s="9">
        <v>0</v>
      </c>
      <c r="D58" s="9">
        <v>3000</v>
      </c>
      <c r="E58" s="9">
        <v>1968</v>
      </c>
      <c r="F58" s="9">
        <v>1968</v>
      </c>
      <c r="G58" s="9">
        <f t="shared" si="4"/>
        <v>0</v>
      </c>
      <c r="H58" s="9">
        <f t="shared" si="5"/>
        <v>100</v>
      </c>
    </row>
    <row r="59" spans="1:8" ht="21">
      <c r="A59" s="7">
        <v>41035000</v>
      </c>
      <c r="B59" s="8" t="s">
        <v>47</v>
      </c>
      <c r="C59" s="9">
        <v>74.8</v>
      </c>
      <c r="D59" s="9">
        <v>307.8</v>
      </c>
      <c r="E59" s="9">
        <v>294.66</v>
      </c>
      <c r="F59" s="9">
        <v>292.4</v>
      </c>
      <c r="G59" s="9">
        <f t="shared" si="4"/>
        <v>-2.2600000000000477</v>
      </c>
      <c r="H59" s="9">
        <f t="shared" si="5"/>
        <v>99.23301432159097</v>
      </c>
    </row>
    <row r="60" spans="1:8" ht="126" customHeight="1">
      <c r="A60" s="7">
        <v>41035300</v>
      </c>
      <c r="B60" s="8" t="s">
        <v>48</v>
      </c>
      <c r="C60" s="9">
        <v>0</v>
      </c>
      <c r="D60" s="9">
        <v>500</v>
      </c>
      <c r="E60" s="9">
        <v>500</v>
      </c>
      <c r="F60" s="9">
        <v>500</v>
      </c>
      <c r="G60" s="9">
        <f t="shared" si="4"/>
        <v>0</v>
      </c>
      <c r="H60" s="9">
        <f t="shared" si="5"/>
        <v>100</v>
      </c>
    </row>
    <row r="61" spans="1:8" ht="294" customHeight="1">
      <c r="A61" s="7">
        <v>41035800</v>
      </c>
      <c r="B61" s="8" t="s">
        <v>78</v>
      </c>
      <c r="C61" s="9">
        <v>2484.3</v>
      </c>
      <c r="D61" s="9">
        <v>2484.3</v>
      </c>
      <c r="E61" s="9">
        <v>1587.878</v>
      </c>
      <c r="F61" s="9">
        <v>1332.9</v>
      </c>
      <c r="G61" s="9">
        <f t="shared" si="4"/>
        <v>-254.97799999999984</v>
      </c>
      <c r="H61" s="9">
        <f t="shared" si="5"/>
        <v>83.94221722323756</v>
      </c>
    </row>
    <row r="62" spans="1:8" ht="20.25">
      <c r="A62" s="24" t="s">
        <v>66</v>
      </c>
      <c r="B62" s="25"/>
      <c r="C62" s="10">
        <f>C48+C49</f>
        <v>354143.9</v>
      </c>
      <c r="D62" s="10">
        <f>D48+D49</f>
        <v>386335.30000000005</v>
      </c>
      <c r="E62" s="10">
        <f>E48+E49</f>
        <v>290500.38794</v>
      </c>
      <c r="F62" s="10">
        <f>F48+F49</f>
        <v>296899</v>
      </c>
      <c r="G62" s="10">
        <f>F62-E62</f>
        <v>6398.612060000014</v>
      </c>
      <c r="H62" s="10">
        <f>IF(E62=0,0,F62/E62*100)</f>
        <v>102.20261738904168</v>
      </c>
    </row>
    <row r="63" spans="1:8" ht="20.25">
      <c r="A63" s="20" t="s">
        <v>49</v>
      </c>
      <c r="B63" s="20"/>
      <c r="C63" s="20"/>
      <c r="D63" s="20"/>
      <c r="E63" s="20"/>
      <c r="F63" s="20"/>
      <c r="G63" s="20"/>
      <c r="H63" s="20"/>
    </row>
    <row r="64" spans="1:8" ht="20.25">
      <c r="A64" s="4">
        <v>10000000</v>
      </c>
      <c r="B64" s="5" t="s">
        <v>7</v>
      </c>
      <c r="C64" s="6">
        <v>100</v>
      </c>
      <c r="D64" s="6">
        <v>100</v>
      </c>
      <c r="E64" s="6">
        <v>73.7</v>
      </c>
      <c r="F64" s="6">
        <v>73.3</v>
      </c>
      <c r="G64" s="6">
        <f aca="true" t="shared" si="6" ref="G64:G83">F64-E64</f>
        <v>-0.4000000000000057</v>
      </c>
      <c r="H64" s="6">
        <f aca="true" t="shared" si="7" ref="H64:H83">IF(E64=0,0,F64/E64*100)</f>
        <v>99.45725915875168</v>
      </c>
    </row>
    <row r="65" spans="1:8" ht="21">
      <c r="A65" s="7">
        <v>18000000</v>
      </c>
      <c r="B65" s="8" t="s">
        <v>15</v>
      </c>
      <c r="C65" s="9">
        <v>0</v>
      </c>
      <c r="D65" s="9">
        <v>0</v>
      </c>
      <c r="E65" s="9">
        <v>0</v>
      </c>
      <c r="F65" s="9">
        <v>-3</v>
      </c>
      <c r="G65" s="9">
        <f t="shared" si="6"/>
        <v>-3</v>
      </c>
      <c r="H65" s="9">
        <f t="shared" si="7"/>
        <v>0</v>
      </c>
    </row>
    <row r="66" spans="1:8" ht="188.25" customHeight="1">
      <c r="A66" s="7">
        <v>18041500</v>
      </c>
      <c r="B66" s="8" t="s">
        <v>50</v>
      </c>
      <c r="C66" s="9">
        <v>0</v>
      </c>
      <c r="D66" s="9">
        <v>0</v>
      </c>
      <c r="E66" s="9">
        <v>0</v>
      </c>
      <c r="F66" s="9">
        <v>-3</v>
      </c>
      <c r="G66" s="9">
        <f t="shared" si="6"/>
        <v>-3</v>
      </c>
      <c r="H66" s="9">
        <f t="shared" si="7"/>
        <v>0</v>
      </c>
    </row>
    <row r="67" spans="1:8" ht="20.25">
      <c r="A67" s="4">
        <v>19000000</v>
      </c>
      <c r="B67" s="5" t="s">
        <v>51</v>
      </c>
      <c r="C67" s="6">
        <v>100</v>
      </c>
      <c r="D67" s="6">
        <v>100</v>
      </c>
      <c r="E67" s="6">
        <v>73.7</v>
      </c>
      <c r="F67" s="6">
        <v>76.3</v>
      </c>
      <c r="G67" s="6">
        <f t="shared" si="6"/>
        <v>2.5999999999999943</v>
      </c>
      <c r="H67" s="6">
        <f t="shared" si="7"/>
        <v>103.52781546811396</v>
      </c>
    </row>
    <row r="68" spans="1:8" ht="21">
      <c r="A68" s="7">
        <v>19010000</v>
      </c>
      <c r="B68" s="8" t="s">
        <v>52</v>
      </c>
      <c r="C68" s="9">
        <v>100</v>
      </c>
      <c r="D68" s="9">
        <v>100</v>
      </c>
      <c r="E68" s="9">
        <v>73.7</v>
      </c>
      <c r="F68" s="9">
        <v>76.3</v>
      </c>
      <c r="G68" s="9">
        <f t="shared" si="6"/>
        <v>2.5999999999999943</v>
      </c>
      <c r="H68" s="9">
        <f t="shared" si="7"/>
        <v>103.52781546811396</v>
      </c>
    </row>
    <row r="69" spans="1:8" ht="20.25">
      <c r="A69" s="4">
        <v>20000000</v>
      </c>
      <c r="B69" s="5" t="s">
        <v>20</v>
      </c>
      <c r="C69" s="6">
        <v>6646.1</v>
      </c>
      <c r="D69" s="6">
        <v>6646.1</v>
      </c>
      <c r="E69" s="6">
        <v>4995</v>
      </c>
      <c r="F69" s="6">
        <v>16358.8</v>
      </c>
      <c r="G69" s="6">
        <f t="shared" si="6"/>
        <v>11363.8</v>
      </c>
      <c r="H69" s="6">
        <f t="shared" si="7"/>
        <v>327.50350350350345</v>
      </c>
    </row>
    <row r="70" spans="1:8" ht="40.5">
      <c r="A70" s="4">
        <v>21000000</v>
      </c>
      <c r="B70" s="5" t="s">
        <v>21</v>
      </c>
      <c r="C70" s="6">
        <v>16</v>
      </c>
      <c r="D70" s="6">
        <v>16</v>
      </c>
      <c r="E70" s="6">
        <v>10</v>
      </c>
      <c r="F70" s="6">
        <v>15.6</v>
      </c>
      <c r="G70" s="6">
        <f t="shared" si="6"/>
        <v>5.6</v>
      </c>
      <c r="H70" s="6">
        <f t="shared" si="7"/>
        <v>156</v>
      </c>
    </row>
    <row r="71" spans="1:8" ht="230.25" customHeight="1">
      <c r="A71" s="7">
        <v>21080700</v>
      </c>
      <c r="B71" s="8" t="s">
        <v>53</v>
      </c>
      <c r="C71" s="9">
        <v>16</v>
      </c>
      <c r="D71" s="9">
        <v>16</v>
      </c>
      <c r="E71" s="9">
        <v>10</v>
      </c>
      <c r="F71" s="9">
        <v>15.6</v>
      </c>
      <c r="G71" s="9">
        <f t="shared" si="6"/>
        <v>5.6</v>
      </c>
      <c r="H71" s="9">
        <f t="shared" si="7"/>
        <v>156</v>
      </c>
    </row>
    <row r="72" spans="1:8" ht="27.75" customHeight="1">
      <c r="A72" s="4">
        <v>24000000</v>
      </c>
      <c r="B72" s="5" t="s">
        <v>35</v>
      </c>
      <c r="C72" s="6">
        <v>254</v>
      </c>
      <c r="D72" s="6">
        <v>254</v>
      </c>
      <c r="E72" s="6">
        <v>203</v>
      </c>
      <c r="F72" s="6">
        <v>369.4</v>
      </c>
      <c r="G72" s="6">
        <f t="shared" si="6"/>
        <v>166.39999999999998</v>
      </c>
      <c r="H72" s="6">
        <f t="shared" si="7"/>
        <v>181.97044334975368</v>
      </c>
    </row>
    <row r="73" spans="1:8" ht="163.5" customHeight="1">
      <c r="A73" s="7">
        <v>24062100</v>
      </c>
      <c r="B73" s="8" t="s">
        <v>54</v>
      </c>
      <c r="C73" s="9">
        <v>4</v>
      </c>
      <c r="D73" s="9">
        <v>4</v>
      </c>
      <c r="E73" s="9">
        <v>3</v>
      </c>
      <c r="F73" s="9">
        <v>0.7</v>
      </c>
      <c r="G73" s="9">
        <f t="shared" si="6"/>
        <v>-2.3</v>
      </c>
      <c r="H73" s="9">
        <f t="shared" si="7"/>
        <v>23.333333333333332</v>
      </c>
    </row>
    <row r="74" spans="1:8" ht="96" customHeight="1">
      <c r="A74" s="7">
        <v>24170000</v>
      </c>
      <c r="B74" s="8" t="s">
        <v>55</v>
      </c>
      <c r="C74" s="9">
        <v>250</v>
      </c>
      <c r="D74" s="9">
        <v>250</v>
      </c>
      <c r="E74" s="9">
        <v>200</v>
      </c>
      <c r="F74" s="9">
        <v>368.8</v>
      </c>
      <c r="G74" s="9">
        <f t="shared" si="6"/>
        <v>168.8</v>
      </c>
      <c r="H74" s="9">
        <f t="shared" si="7"/>
        <v>184.4</v>
      </c>
    </row>
    <row r="75" spans="1:8" ht="48" customHeight="1">
      <c r="A75" s="4">
        <v>25000000</v>
      </c>
      <c r="B75" s="5" t="s">
        <v>56</v>
      </c>
      <c r="C75" s="6">
        <v>6376.1</v>
      </c>
      <c r="D75" s="6">
        <v>6376.1</v>
      </c>
      <c r="E75" s="6">
        <v>4782</v>
      </c>
      <c r="F75" s="6">
        <v>15973.7</v>
      </c>
      <c r="G75" s="6">
        <f t="shared" si="6"/>
        <v>11191.7</v>
      </c>
      <c r="H75" s="6">
        <f t="shared" si="7"/>
        <v>334.0380593893768</v>
      </c>
    </row>
    <row r="76" spans="1:8" ht="102.75" customHeight="1">
      <c r="A76" s="7">
        <v>25010000</v>
      </c>
      <c r="B76" s="8" t="s">
        <v>57</v>
      </c>
      <c r="C76" s="9">
        <v>6376.1</v>
      </c>
      <c r="D76" s="9">
        <v>6376.1</v>
      </c>
      <c r="E76" s="9">
        <v>4782</v>
      </c>
      <c r="F76" s="9">
        <v>4094.3</v>
      </c>
      <c r="G76" s="9">
        <f t="shared" si="6"/>
        <v>-687.6999999999998</v>
      </c>
      <c r="H76" s="9">
        <f t="shared" si="7"/>
        <v>85.6189878711836</v>
      </c>
    </row>
    <row r="77" spans="1:8" ht="63" customHeight="1">
      <c r="A77" s="7">
        <v>25020000</v>
      </c>
      <c r="B77" s="8" t="s">
        <v>58</v>
      </c>
      <c r="C77" s="9">
        <v>0</v>
      </c>
      <c r="D77" s="9">
        <v>0</v>
      </c>
      <c r="E77" s="9">
        <v>0</v>
      </c>
      <c r="F77" s="9">
        <v>11879.4</v>
      </c>
      <c r="G77" s="9">
        <f t="shared" si="6"/>
        <v>11879.4</v>
      </c>
      <c r="H77" s="9">
        <f t="shared" si="7"/>
        <v>0</v>
      </c>
    </row>
    <row r="78" spans="1:8" ht="48.75" customHeight="1">
      <c r="A78" s="4">
        <v>30000000</v>
      </c>
      <c r="B78" s="5" t="s">
        <v>36</v>
      </c>
      <c r="C78" s="6">
        <v>628.3</v>
      </c>
      <c r="D78" s="6">
        <v>628.3</v>
      </c>
      <c r="E78" s="6">
        <v>435</v>
      </c>
      <c r="F78" s="6">
        <v>814.6</v>
      </c>
      <c r="G78" s="6">
        <f t="shared" si="6"/>
        <v>379.6</v>
      </c>
      <c r="H78" s="6">
        <f t="shared" si="7"/>
        <v>187.26436781609198</v>
      </c>
    </row>
    <row r="79" spans="1:8" ht="122.25" customHeight="1">
      <c r="A79" s="7">
        <v>31030000</v>
      </c>
      <c r="B79" s="8" t="s">
        <v>59</v>
      </c>
      <c r="C79" s="9">
        <v>8.3</v>
      </c>
      <c r="D79" s="9">
        <v>8.3</v>
      </c>
      <c r="E79" s="9">
        <v>0</v>
      </c>
      <c r="F79" s="9">
        <v>0</v>
      </c>
      <c r="G79" s="9">
        <f t="shared" si="6"/>
        <v>0</v>
      </c>
      <c r="H79" s="9">
        <f t="shared" si="7"/>
        <v>0</v>
      </c>
    </row>
    <row r="80" spans="1:8" ht="188.25" customHeight="1">
      <c r="A80" s="7">
        <v>33010100</v>
      </c>
      <c r="B80" s="8" t="s">
        <v>60</v>
      </c>
      <c r="C80" s="9">
        <v>250</v>
      </c>
      <c r="D80" s="9">
        <v>250</v>
      </c>
      <c r="E80" s="9">
        <v>250</v>
      </c>
      <c r="F80" s="9">
        <v>0</v>
      </c>
      <c r="G80" s="9">
        <f t="shared" si="6"/>
        <v>-250</v>
      </c>
      <c r="H80" s="9">
        <f t="shared" si="7"/>
        <v>0</v>
      </c>
    </row>
    <row r="81" spans="1:8" ht="179.25" customHeight="1">
      <c r="A81" s="7">
        <v>33010400</v>
      </c>
      <c r="B81" s="8" t="s">
        <v>61</v>
      </c>
      <c r="C81" s="9">
        <v>370</v>
      </c>
      <c r="D81" s="9">
        <v>370</v>
      </c>
      <c r="E81" s="9">
        <v>185</v>
      </c>
      <c r="F81" s="9">
        <v>814.6</v>
      </c>
      <c r="G81" s="9">
        <f t="shared" si="6"/>
        <v>629.6</v>
      </c>
      <c r="H81" s="9">
        <f t="shared" si="7"/>
        <v>440.3243243243243</v>
      </c>
    </row>
    <row r="82" spans="1:8" ht="20.25">
      <c r="A82" s="24" t="s">
        <v>71</v>
      </c>
      <c r="B82" s="25"/>
      <c r="C82" s="10">
        <f>C64+C69+C78</f>
        <v>7374.400000000001</v>
      </c>
      <c r="D82" s="10">
        <f>D64+D69+D78</f>
        <v>7374.400000000001</v>
      </c>
      <c r="E82" s="10">
        <f>E64+E69+E78</f>
        <v>5503.7</v>
      </c>
      <c r="F82" s="10">
        <f>F64+F69+F78</f>
        <v>17246.699999999997</v>
      </c>
      <c r="G82" s="10">
        <f t="shared" si="6"/>
        <v>11742.999999999996</v>
      </c>
      <c r="H82" s="10">
        <f t="shared" si="7"/>
        <v>313.3655540817995</v>
      </c>
    </row>
    <row r="83" spans="1:8" ht="44.25" customHeight="1">
      <c r="A83" s="21" t="s">
        <v>72</v>
      </c>
      <c r="B83" s="22"/>
      <c r="C83" s="10">
        <f>C62+C82</f>
        <v>361518.30000000005</v>
      </c>
      <c r="D83" s="10">
        <f>D62+D82</f>
        <v>393709.70000000007</v>
      </c>
      <c r="E83" s="10">
        <f>E62+E82</f>
        <v>296004.08794</v>
      </c>
      <c r="F83" s="10">
        <f>F62+F82</f>
        <v>314145.7</v>
      </c>
      <c r="G83" s="10">
        <f t="shared" si="6"/>
        <v>18141.612060000014</v>
      </c>
      <c r="H83" s="10">
        <f t="shared" si="7"/>
        <v>106.12883835025863</v>
      </c>
    </row>
    <row r="84" spans="1:2" ht="13.5">
      <c r="A84" s="23"/>
      <c r="B84" s="23"/>
    </row>
  </sheetData>
  <sheetProtection/>
  <mergeCells count="11">
    <mergeCell ref="A84:B84"/>
    <mergeCell ref="A82:B82"/>
    <mergeCell ref="A48:B48"/>
    <mergeCell ref="A63:H63"/>
    <mergeCell ref="A62:B62"/>
    <mergeCell ref="A11:A12"/>
    <mergeCell ref="B11:B12"/>
    <mergeCell ref="C11:H11"/>
    <mergeCell ref="A8:H8"/>
    <mergeCell ref="A13:H13"/>
    <mergeCell ref="A83:B83"/>
  </mergeCells>
  <printOptions/>
  <pageMargins left="0.984251968503937" right="0.1968503937007874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2016-10-27T06:18:30Z</cp:lastPrinted>
  <dcterms:created xsi:type="dcterms:W3CDTF">2016-10-11T05:19:45Z</dcterms:created>
  <dcterms:modified xsi:type="dcterms:W3CDTF">2016-12-02T14:09:12Z</dcterms:modified>
  <cp:category/>
  <cp:version/>
  <cp:contentType/>
  <cp:contentStatus/>
</cp:coreProperties>
</file>