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123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<sst xmlns="http://schemas.openxmlformats.org/spreadsheetml/2006/main" count="194" uniqueCount="194">
  <si>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</si>
  <si>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</si>
  <si>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</si>
  <si>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</si>
  <si>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</si>
  <si>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</si>
  <si>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</si>
  <si>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</si>
  <si>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</si>
  <si>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</si>
  <si>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</si>
  <si>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</si>
  <si>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</si>
  <si>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</si>
  <si>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</si>
  <si>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</si>
  <si>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</t>
  </si>
  <si>
    <t>Державне управління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</si>
  <si>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</si>
  <si>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</si>
  <si>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</si>
  <si>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Керівництво і управління у відповідній сфері у містах, селищах, селах</t>
  </si>
  <si>
    <t>1000</t>
  </si>
  <si>
    <t>Освіта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</si>
  <si>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</si>
  <si>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</si>
  <si>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</si>
  <si>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</si>
  <si>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</si>
  <si>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</si>
  <si>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</si>
  <si>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</si>
  <si>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</si>
  <si>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</si>
  <si>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</si>
  <si>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</si>
  <si>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</si>
  <si>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</si>
  <si>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</si>
  <si>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</si>
  <si>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</si>
  <si>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</si>
  <si>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</si>
  <si>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</si>
  <si>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</si>
  <si>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</si>
  <si>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2140</t>
  </si>
  <si>
    <t>Надання стоматологічної допомоги населенню</t>
  </si>
  <si>
    <t>2180</t>
  </si>
  <si>
    <t>Первинна медична допомога населенню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</si>
  <si>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</si>
  <si>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</si>
  <si>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2213</t>
  </si>
  <si>
    <t>Програма і централізовані заходи профілактики ВІЛ-інфекції/СНІДу</t>
  </si>
  <si>
    <t>2214</t>
  </si>
  <si>
    <t>Забезпечення централізованих заходів з лікування хворих на цукровий та нецукровий діабет</t>
  </si>
  <si>
    <t>2220</t>
  </si>
  <si>
    <t>Інші заходи в галузі охорони здоров`я</t>
  </si>
  <si>
    <t>3000</t>
  </si>
  <si>
    <t>Соціальний захист та соціальне забезпечення</t>
  </si>
  <si>
    <t>3011</t>
  </si>
  <si>
    <t>3012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</si>
  <si>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</si>
  <si>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</si>
  <si>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</si>
  <si>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</si>
  <si>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</si>
  <si>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</si>
  <si>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</si>
  <si>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3022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</si>
  <si>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</si>
  <si>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</si>
  <si>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</si>
  <si>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</si>
  <si>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</si>
  <si>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</si>
  <si>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</si>
  <si>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</si>
  <si>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</si>
  <si>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</si>
  <si>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3034</t>
  </si>
  <si>
    <t>Надання пільг окремим категоріям громадян з оплати послуг зв`язку</t>
  </si>
  <si>
    <t>3035</t>
  </si>
  <si>
    <t>Компенсаційні виплати на пільговий проїзд автомобільним транспортом окремим категоріям громадян</t>
  </si>
  <si>
    <t>3037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</si>
  <si>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</si>
  <si>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</si>
  <si>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</si>
  <si>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</si>
  <si>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</si>
  <si>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</si>
  <si>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</si>
  <si>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</si>
  <si>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</si>
  <si>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</si>
  <si>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</si>
  <si>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</si>
  <si>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</si>
  <si>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</si>
  <si>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</si>
  <si>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</si>
  <si>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</si>
  <si>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</si>
  <si>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</si>
  <si>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</si>
  <si>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</si>
  <si>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</si>
  <si>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Надання допомоги по догляду за інвалідами I чи II групи внаслідок психічного розладу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</si>
  <si>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</si>
  <si>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</si>
  <si>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</si>
  <si>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</si>
  <si>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</si>
  <si>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інвалідам та дітям-інвалідам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</si>
  <si>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</si>
  <si>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</si>
  <si>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</si>
  <si>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</si>
  <si>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3141</t>
  </si>
  <si>
    <t>Соціальні програми і заходи державних органів у справах молоді</t>
  </si>
  <si>
    <t>3181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</si>
  <si>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</si>
  <si>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</si>
  <si>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</si>
  <si>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</si>
  <si>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3240</t>
  </si>
  <si>
    <t>Організація та проведення громадських робіт</t>
  </si>
  <si>
    <t>3400</t>
  </si>
  <si>
    <t>Інші видатки на соціальний захист населення</t>
  </si>
  <si>
    <t>4000</t>
  </si>
  <si>
    <t>Культура і мистецтво</t>
  </si>
  <si>
    <t>4030</t>
  </si>
  <si>
    <t>Філармонії, музичні колективи і ансамблі та інші мистецькі заклади та заходи</t>
  </si>
  <si>
    <t>4060</t>
  </si>
  <si>
    <t>Бібліотеки</t>
  </si>
  <si>
    <t>4070</t>
  </si>
  <si>
    <t>Музеї і виставки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</si>
  <si>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</si>
  <si>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</si>
  <si>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</si>
  <si>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</si>
  <si>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5000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</si>
  <si>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</si>
  <si>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</si>
  <si>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</si>
  <si>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</si>
  <si>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</si>
  <si>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</si>
  <si>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</si>
  <si>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6040</t>
  </si>
  <si>
    <t>Утримання об`єктів соціальної сфери підприємств, що передаються до комунальної власності</t>
  </si>
  <si>
    <t>6060</t>
  </si>
  <si>
    <t>Благоустрій міст, сіл, селищ</t>
  </si>
  <si>
    <t>6300</t>
  </si>
  <si>
    <t>Будівництво</t>
  </si>
  <si>
    <t>6430</t>
  </si>
  <si>
    <t>Розробка схем та проектних рішень масового застосування</t>
  </si>
  <si>
    <t>6600</t>
  </si>
  <si>
    <t>Транспорт, дорожнє господарство, зв`язок, телекомунікації та інформатика</t>
  </si>
  <si>
    <t>6650</t>
  </si>
  <si>
    <t>Утримання та розвиток інфраструктури доріг</t>
  </si>
  <si>
    <t>7200</t>
  </si>
  <si>
    <t>Засоби масової інформації</t>
  </si>
  <si>
    <t>7211</t>
  </si>
  <si>
    <t>Сприяння діяльності телебачення і радіомовлення</t>
  </si>
  <si>
    <t>7400</t>
  </si>
  <si>
    <t>Інші послуги, пов`язані з економічною діяльністю</t>
  </si>
  <si>
    <t>7500</t>
  </si>
  <si>
    <t>Інші заходи, пов`язані з економічною діяльністю</t>
  </si>
  <si>
    <t>7800</t>
  </si>
  <si>
    <t>Запобігання та ліквідація надзвичайних ситуацій та наслідків стихійного лиха</t>
  </si>
  <si>
    <t>7810</t>
  </si>
  <si>
    <t>Видатки на запобігання та ліквідацію надзвичайних ситуацій та наслідків стихійного лиха</t>
  </si>
  <si>
    <t>7840</t>
  </si>
  <si>
    <t>Організація рятування на водах</t>
  </si>
  <si>
    <t>8000</t>
  </si>
  <si>
    <t>Видатки, не віднесені до основних груп</t>
  </si>
  <si>
    <t>8010</t>
  </si>
  <si>
    <t>Резервний фонд</t>
  </si>
  <si>
    <t>8120</t>
  </si>
  <si>
    <t>Реверсна дотація</t>
  </si>
  <si>
    <t>8600</t>
  </si>
  <si>
    <t>Інші видатки</t>
  </si>
  <si>
    <t xml:space="preserve"> </t>
  </si>
  <si>
    <t xml:space="preserve">Усього </t>
  </si>
  <si>
    <t xml:space="preserve">Виконання видатків за І квартал </t>
  </si>
  <si>
    <t>тис.грн.</t>
  </si>
  <si>
    <t xml:space="preserve">% виконання на вказаний період </t>
  </si>
  <si>
    <t>Виконання за   І квартал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</si>
  <si>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</si>
  <si>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</si>
  <si>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</si>
  <si>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Надання інших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</si>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</sst>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0"/>
    <numFmt numFmtId="165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5" fontId="1" fillId="0" borderId="10" xfId="0" applyNumberFormat="1" applyFont="1" applyBorder="1" applyAlignment="1">
      <alignment horizontal="center" vertical="center" wrapText="1"/>
    </xf>
    <xf numFmtId="165" fontId="1" fillId="33" borderId="10" xfId="0" applyNumberFormat="1" applyFont="1" applyFill="1" applyBorder="1" applyAlignment="1" quotePrefix="1">
      <alignment vertical="center" wrapText="1"/>
    </xf>
    <xf numFmtId="165" fontId="1" fillId="33" borderId="10" xfId="0" applyNumberFormat="1" applyFont="1" applyFill="1" applyBorder="1" applyAlignment="1">
      <alignment vertical="center" wrapText="1"/>
    </xf>
    <xf numFmtId="165" fontId="0" fillId="0" borderId="10" xfId="0" applyNumberFormat="1" applyBorder="1" applyAlignment="1" quotePrefix="1">
      <alignment vertical="center" wrapText="1"/>
    </xf>
    <xf numFmtId="165" fontId="0" fillId="0" borderId="10" xfId="0" applyNumberFormat="1" applyBorder="1" applyAlignment="1">
      <alignment vertical="center" wrapText="1"/>
    </xf>
    <xf numFmtId="165" fontId="0" fillId="0" borderId="0" xfId="0" applyNumberFormat="1" applyAlignment="1">
      <alignment vertical="center"/>
    </xf>
    <xf numFmtId="165" fontId="1" fillId="0" borderId="10" xfId="0" applyNumberFormat="1" applyFont="1" applyFill="1" applyBorder="1" applyAlignment="1">
      <alignment vertical="center" wrapText="1"/>
    </xf>
    <xf numFmtId="165" fontId="0" fillId="0" borderId="10" xfId="0" applyNumberFormat="1" applyFill="1" applyBorder="1" applyAlignment="1">
      <alignment vertical="center" wrapText="1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3"/>
  <sheetViews>
    <sheetView tabSelected="1" zoomScalePageLayoutView="0" workbookViewId="0" topLeftCell="A1">
      <selection activeCell="Q8" sqref="Q8"/>
    </sheetView>
  </sheetViews>
  <sheetFormatPr defaultColWidth="9.125" defaultRowHeight="12.75"/>
  <cols>
    <col min="1" max="1" width="6.875" style="1" customWidth="1"/>
    <col min="2" max="2" width="45.875" style="1" customWidth="1"/>
    <col min="3" max="5" width="15.625" style="1" customWidth="1"/>
    <col min="6" max="7" width="15.625" style="1" hidden="1" customWidth="1"/>
    <col min="8" max="8" width="15.125" style="1" customWidth="1"/>
    <col min="9" max="15" width="15.625" style="1" hidden="1" customWidth="1"/>
    <col min="16" max="16" width="15.625" style="1" customWidth="1"/>
    <col min="17" max="16384" width="9.125" style="1" customWidth="1"/>
  </cols>
  <sheetData>
    <row r="2" spans="1:12" ht="17.25">
      <c r="A2" s="12" t="s">
        <v>185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2:16" ht="12.75">
      <c r="L4" s="3" t="s">
        <v>1</v>
      </c>
      <c r="P4" s="1" t="s">
        <v>186</v>
      </c>
    </row>
    <row r="5" spans="1:16" s="2" customFormat="1" ht="6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188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187</v>
      </c>
    </row>
    <row r="6" spans="1:16" ht="12.75">
      <c r="A6" s="5" t="s">
        <v>16</v>
      </c>
      <c r="B6" s="6" t="s">
        <v>17</v>
      </c>
      <c r="C6" s="6">
        <v>25158.09</v>
      </c>
      <c r="D6" s="6">
        <v>25158.09</v>
      </c>
      <c r="E6" s="6">
        <v>7761.26</v>
      </c>
      <c r="F6" s="6">
        <v>4151.00294</v>
      </c>
      <c r="G6" s="6">
        <v>0</v>
      </c>
      <c r="H6" s="6">
        <v>4131.09141</v>
      </c>
      <c r="I6" s="6">
        <v>19.91153</v>
      </c>
      <c r="J6" s="6">
        <v>57.83325</v>
      </c>
      <c r="K6" s="6">
        <f aca="true" t="shared" si="0" ref="K6:K37">E6-F6</f>
        <v>3610.25706</v>
      </c>
      <c r="L6" s="6">
        <f aca="true" t="shared" si="1" ref="L6:L37">D6-F6</f>
        <v>21007.087059999998</v>
      </c>
      <c r="M6" s="6">
        <f aca="true" t="shared" si="2" ref="M6:M37">IF(E6=0,0,(F6/E6)*100)</f>
        <v>53.48362173152298</v>
      </c>
      <c r="N6" s="6">
        <f aca="true" t="shared" si="3" ref="N6:N37">D6-H6</f>
        <v>21026.99859</v>
      </c>
      <c r="O6" s="6">
        <f aca="true" t="shared" si="4" ref="O6:O37">E6-H6</f>
        <v>3630.16859</v>
      </c>
      <c r="P6" s="6">
        <f>H6/D6*100</f>
        <v>16.42052878418036</v>
      </c>
    </row>
    <row r="7" spans="1:16" ht="66">
      <c r="A7" s="7" t="s">
        <v>18</v>
      </c>
      <c r="B7" s="8" t="s">
        <v>19</v>
      </c>
      <c r="C7" s="8">
        <v>13448.7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f t="shared" si="0"/>
        <v>0</v>
      </c>
      <c r="L7" s="8">
        <f t="shared" si="1"/>
        <v>0</v>
      </c>
      <c r="M7" s="8">
        <f t="shared" si="2"/>
        <v>0</v>
      </c>
      <c r="N7" s="8">
        <f t="shared" si="3"/>
        <v>0</v>
      </c>
      <c r="O7" s="8">
        <f t="shared" si="4"/>
        <v>0</v>
      </c>
      <c r="P7" s="11">
        <f>IF(E7=0,0,(H7/E7)*100)</f>
        <v>0</v>
      </c>
    </row>
    <row r="8" spans="1:16" ht="26.25">
      <c r="A8" s="7" t="s">
        <v>20</v>
      </c>
      <c r="B8" s="8" t="s">
        <v>21</v>
      </c>
      <c r="C8" s="8">
        <v>11709.39</v>
      </c>
      <c r="D8" s="8">
        <v>25158.09</v>
      </c>
      <c r="E8" s="8">
        <v>7761.26</v>
      </c>
      <c r="F8" s="8">
        <v>4151.00294</v>
      </c>
      <c r="G8" s="8">
        <v>0</v>
      </c>
      <c r="H8" s="8">
        <v>4131.09141</v>
      </c>
      <c r="I8" s="8">
        <v>19.91153</v>
      </c>
      <c r="J8" s="8">
        <v>57.83325</v>
      </c>
      <c r="K8" s="8">
        <f t="shared" si="0"/>
        <v>3610.25706</v>
      </c>
      <c r="L8" s="8">
        <f t="shared" si="1"/>
        <v>21007.087059999998</v>
      </c>
      <c r="M8" s="8">
        <f t="shared" si="2"/>
        <v>53.48362173152298</v>
      </c>
      <c r="N8" s="8">
        <f t="shared" si="3"/>
        <v>21026.99859</v>
      </c>
      <c r="O8" s="8">
        <f t="shared" si="4"/>
        <v>3630.16859</v>
      </c>
      <c r="P8" s="10">
        <f aca="true" t="shared" si="5" ref="P8:P16">H8/D8*100</f>
        <v>16.42052878418036</v>
      </c>
    </row>
    <row r="9" spans="1:16" ht="12.75">
      <c r="A9" s="5" t="s">
        <v>22</v>
      </c>
      <c r="B9" s="6" t="s">
        <v>23</v>
      </c>
      <c r="C9" s="6">
        <v>145038.62</v>
      </c>
      <c r="D9" s="6">
        <v>145167.59300000002</v>
      </c>
      <c r="E9" s="6">
        <v>50173.208000000006</v>
      </c>
      <c r="F9" s="6">
        <v>35099.89401000001</v>
      </c>
      <c r="G9" s="6">
        <v>0</v>
      </c>
      <c r="H9" s="6">
        <v>31397.09338</v>
      </c>
      <c r="I9" s="6">
        <v>3702.80063</v>
      </c>
      <c r="J9" s="6">
        <v>4504.43641</v>
      </c>
      <c r="K9" s="6">
        <f t="shared" si="0"/>
        <v>15073.313989999995</v>
      </c>
      <c r="L9" s="6">
        <f t="shared" si="1"/>
        <v>110067.69899</v>
      </c>
      <c r="M9" s="6">
        <f t="shared" si="2"/>
        <v>69.9574442399617</v>
      </c>
      <c r="N9" s="6">
        <f t="shared" si="3"/>
        <v>113770.49962000002</v>
      </c>
      <c r="O9" s="6">
        <f t="shared" si="4"/>
        <v>18776.114620000008</v>
      </c>
      <c r="P9" s="6">
        <f t="shared" si="5"/>
        <v>21.628169711403835</v>
      </c>
    </row>
    <row r="10" spans="1:16" ht="12.75">
      <c r="A10" s="7" t="s">
        <v>24</v>
      </c>
      <c r="B10" s="8" t="s">
        <v>25</v>
      </c>
      <c r="C10" s="8">
        <v>47935</v>
      </c>
      <c r="D10" s="8">
        <v>47935</v>
      </c>
      <c r="E10" s="8">
        <v>19254.787000000004</v>
      </c>
      <c r="F10" s="8">
        <v>11405.25133</v>
      </c>
      <c r="G10" s="8">
        <v>0</v>
      </c>
      <c r="H10" s="8">
        <v>10107.384979999999</v>
      </c>
      <c r="I10" s="8">
        <v>1297.8663500000002</v>
      </c>
      <c r="J10" s="8">
        <v>1436.97559</v>
      </c>
      <c r="K10" s="8">
        <f t="shared" si="0"/>
        <v>7849.535670000005</v>
      </c>
      <c r="L10" s="8">
        <f t="shared" si="1"/>
        <v>36529.74867</v>
      </c>
      <c r="M10" s="8">
        <f t="shared" si="2"/>
        <v>59.2333289898247</v>
      </c>
      <c r="N10" s="8">
        <f t="shared" si="3"/>
        <v>37827.61502</v>
      </c>
      <c r="O10" s="8">
        <f t="shared" si="4"/>
        <v>9147.402020000005</v>
      </c>
      <c r="P10" s="10">
        <f t="shared" si="5"/>
        <v>21.085605465734847</v>
      </c>
    </row>
    <row r="11" spans="1:16" ht="66">
      <c r="A11" s="7" t="s">
        <v>26</v>
      </c>
      <c r="B11" s="8" t="s">
        <v>27</v>
      </c>
      <c r="C11" s="8">
        <v>84549.35</v>
      </c>
      <c r="D11" s="8">
        <v>84678.323</v>
      </c>
      <c r="E11" s="8">
        <v>26372.197</v>
      </c>
      <c r="F11" s="8">
        <v>20458.62266</v>
      </c>
      <c r="G11" s="8">
        <v>0</v>
      </c>
      <c r="H11" s="8">
        <v>18407.95758</v>
      </c>
      <c r="I11" s="8">
        <v>2050.66508</v>
      </c>
      <c r="J11" s="8">
        <v>2682.2162599999997</v>
      </c>
      <c r="K11" s="8">
        <f t="shared" si="0"/>
        <v>5913.574339999999</v>
      </c>
      <c r="L11" s="8">
        <f t="shared" si="1"/>
        <v>64219.70034</v>
      </c>
      <c r="M11" s="8">
        <f t="shared" si="2"/>
        <v>77.57648200489326</v>
      </c>
      <c r="N11" s="8">
        <f t="shared" si="3"/>
        <v>66270.36542</v>
      </c>
      <c r="O11" s="8">
        <f t="shared" si="4"/>
        <v>7964.239420000002</v>
      </c>
      <c r="P11" s="10">
        <f t="shared" si="5"/>
        <v>21.738689345560136</v>
      </c>
    </row>
    <row r="12" spans="1:16" ht="66">
      <c r="A12" s="7" t="s">
        <v>28</v>
      </c>
      <c r="B12" s="8" t="s">
        <v>29</v>
      </c>
      <c r="C12" s="8">
        <v>2614.5</v>
      </c>
      <c r="D12" s="8">
        <v>2614.5</v>
      </c>
      <c r="E12" s="8">
        <v>579.214</v>
      </c>
      <c r="F12" s="8">
        <v>561.0046</v>
      </c>
      <c r="G12" s="8">
        <v>0</v>
      </c>
      <c r="H12" s="8">
        <v>561.0046</v>
      </c>
      <c r="I12" s="8">
        <v>0</v>
      </c>
      <c r="J12" s="8">
        <v>0</v>
      </c>
      <c r="K12" s="8">
        <f t="shared" si="0"/>
        <v>18.209400000000073</v>
      </c>
      <c r="L12" s="8">
        <f t="shared" si="1"/>
        <v>2053.4954</v>
      </c>
      <c r="M12" s="8">
        <f t="shared" si="2"/>
        <v>96.85618786838714</v>
      </c>
      <c r="N12" s="8">
        <f t="shared" si="3"/>
        <v>2053.4954</v>
      </c>
      <c r="O12" s="8">
        <f t="shared" si="4"/>
        <v>18.209400000000073</v>
      </c>
      <c r="P12" s="10">
        <f t="shared" si="5"/>
        <v>21.457433543698603</v>
      </c>
    </row>
    <row r="13" spans="1:16" ht="39">
      <c r="A13" s="7" t="s">
        <v>30</v>
      </c>
      <c r="B13" s="8" t="s">
        <v>31</v>
      </c>
      <c r="C13" s="8">
        <v>6320</v>
      </c>
      <c r="D13" s="8">
        <v>6320</v>
      </c>
      <c r="E13" s="8">
        <v>2411.3</v>
      </c>
      <c r="F13" s="8">
        <v>1735.8429900000003</v>
      </c>
      <c r="G13" s="8">
        <v>0</v>
      </c>
      <c r="H13" s="8">
        <v>1513.7384100000002</v>
      </c>
      <c r="I13" s="8">
        <v>222.10458</v>
      </c>
      <c r="J13" s="8">
        <v>222.10458</v>
      </c>
      <c r="K13" s="8">
        <f t="shared" si="0"/>
        <v>675.4570099999999</v>
      </c>
      <c r="L13" s="8">
        <f t="shared" si="1"/>
        <v>4584.15701</v>
      </c>
      <c r="M13" s="8">
        <f t="shared" si="2"/>
        <v>71.98784846348444</v>
      </c>
      <c r="N13" s="8">
        <f t="shared" si="3"/>
        <v>4806.26159</v>
      </c>
      <c r="O13" s="8">
        <f t="shared" si="4"/>
        <v>897.56159</v>
      </c>
      <c r="P13" s="10">
        <f t="shared" si="5"/>
        <v>23.951557120253167</v>
      </c>
    </row>
    <row r="14" spans="1:16" ht="26.25">
      <c r="A14" s="7" t="s">
        <v>32</v>
      </c>
      <c r="B14" s="8" t="s">
        <v>33</v>
      </c>
      <c r="C14" s="8">
        <v>1181</v>
      </c>
      <c r="D14" s="8">
        <v>1181</v>
      </c>
      <c r="E14" s="8">
        <v>508.65</v>
      </c>
      <c r="F14" s="8">
        <v>320.25631</v>
      </c>
      <c r="G14" s="8">
        <v>0</v>
      </c>
      <c r="H14" s="8">
        <v>271.62316999999996</v>
      </c>
      <c r="I14" s="8">
        <v>48.633140000000004</v>
      </c>
      <c r="J14" s="8">
        <v>48.633140000000004</v>
      </c>
      <c r="K14" s="8">
        <f t="shared" si="0"/>
        <v>188.39369</v>
      </c>
      <c r="L14" s="8">
        <f t="shared" si="1"/>
        <v>860.74369</v>
      </c>
      <c r="M14" s="8">
        <f t="shared" si="2"/>
        <v>62.962019070087486</v>
      </c>
      <c r="N14" s="8">
        <f t="shared" si="3"/>
        <v>909.37683</v>
      </c>
      <c r="O14" s="8">
        <f t="shared" si="4"/>
        <v>237.02683000000002</v>
      </c>
      <c r="P14" s="10">
        <f t="shared" si="5"/>
        <v>22.9994216765453</v>
      </c>
    </row>
    <row r="15" spans="1:16" ht="12.75">
      <c r="A15" s="7" t="s">
        <v>34</v>
      </c>
      <c r="B15" s="8" t="s">
        <v>35</v>
      </c>
      <c r="C15" s="8">
        <v>1482</v>
      </c>
      <c r="D15" s="8">
        <v>1482</v>
      </c>
      <c r="E15" s="8">
        <v>639.1</v>
      </c>
      <c r="F15" s="8">
        <v>377.76759000000004</v>
      </c>
      <c r="G15" s="8">
        <v>0</v>
      </c>
      <c r="H15" s="8">
        <v>332.38255000000004</v>
      </c>
      <c r="I15" s="8">
        <v>45.38504</v>
      </c>
      <c r="J15" s="8">
        <v>71.2244</v>
      </c>
      <c r="K15" s="8">
        <f t="shared" si="0"/>
        <v>261.33241</v>
      </c>
      <c r="L15" s="8">
        <f t="shared" si="1"/>
        <v>1104.23241</v>
      </c>
      <c r="M15" s="8">
        <f t="shared" si="2"/>
        <v>59.10930840244094</v>
      </c>
      <c r="N15" s="8">
        <f t="shared" si="3"/>
        <v>1149.61745</v>
      </c>
      <c r="O15" s="8">
        <f t="shared" si="4"/>
        <v>306.71745</v>
      </c>
      <c r="P15" s="10">
        <f t="shared" si="5"/>
        <v>22.427972334682863</v>
      </c>
    </row>
    <row r="16" spans="1:16" ht="26.25">
      <c r="A16" s="7" t="s">
        <v>36</v>
      </c>
      <c r="B16" s="8" t="s">
        <v>37</v>
      </c>
      <c r="C16" s="8">
        <v>371</v>
      </c>
      <c r="D16" s="8">
        <v>371</v>
      </c>
      <c r="E16" s="8">
        <v>165.77</v>
      </c>
      <c r="F16" s="8">
        <v>124.21962</v>
      </c>
      <c r="G16" s="8">
        <v>0</v>
      </c>
      <c r="H16" s="8">
        <v>105.40547000000001</v>
      </c>
      <c r="I16" s="8">
        <v>18.81415</v>
      </c>
      <c r="J16" s="8">
        <v>23.95015</v>
      </c>
      <c r="K16" s="8">
        <f t="shared" si="0"/>
        <v>41.550380000000004</v>
      </c>
      <c r="L16" s="8">
        <f t="shared" si="1"/>
        <v>246.78037999999998</v>
      </c>
      <c r="M16" s="8">
        <f t="shared" si="2"/>
        <v>74.93492187971286</v>
      </c>
      <c r="N16" s="8">
        <f t="shared" si="3"/>
        <v>265.59452999999996</v>
      </c>
      <c r="O16" s="8">
        <f t="shared" si="4"/>
        <v>60.36453</v>
      </c>
      <c r="P16" s="10">
        <f t="shared" si="5"/>
        <v>28.411177897574124</v>
      </c>
    </row>
    <row r="17" spans="1:16" ht="12.75">
      <c r="A17" s="7" t="s">
        <v>38</v>
      </c>
      <c r="B17" s="8" t="s">
        <v>39</v>
      </c>
      <c r="C17" s="8">
        <v>555</v>
      </c>
      <c r="D17" s="8">
        <v>555</v>
      </c>
      <c r="E17" s="8">
        <v>225.9</v>
      </c>
      <c r="F17" s="8">
        <v>111.49891</v>
      </c>
      <c r="G17" s="8">
        <v>0</v>
      </c>
      <c r="H17" s="8">
        <v>92.16662</v>
      </c>
      <c r="I17" s="8">
        <v>19.33229</v>
      </c>
      <c r="J17" s="8">
        <v>19.33229</v>
      </c>
      <c r="K17" s="8">
        <f t="shared" si="0"/>
        <v>114.40109000000001</v>
      </c>
      <c r="L17" s="8">
        <f t="shared" si="1"/>
        <v>443.50109</v>
      </c>
      <c r="M17" s="8">
        <f t="shared" si="2"/>
        <v>49.35764054891544</v>
      </c>
      <c r="N17" s="8">
        <f t="shared" si="3"/>
        <v>462.83338000000003</v>
      </c>
      <c r="O17" s="8">
        <f t="shared" si="4"/>
        <v>133.73338</v>
      </c>
      <c r="P17" s="10">
        <f aca="true" t="shared" si="6" ref="P17:P23">H17/D17*100</f>
        <v>16.606598198198196</v>
      </c>
    </row>
    <row r="18" spans="1:16" ht="39">
      <c r="A18" s="7" t="s">
        <v>40</v>
      </c>
      <c r="B18" s="8" t="s">
        <v>41</v>
      </c>
      <c r="C18" s="8">
        <v>30.77</v>
      </c>
      <c r="D18" s="8">
        <v>30.77</v>
      </c>
      <c r="E18" s="8">
        <v>16.29</v>
      </c>
      <c r="F18" s="8">
        <v>5.43</v>
      </c>
      <c r="G18" s="8">
        <v>0</v>
      </c>
      <c r="H18" s="8">
        <v>5.43</v>
      </c>
      <c r="I18" s="8">
        <v>0</v>
      </c>
      <c r="J18" s="8">
        <v>0</v>
      </c>
      <c r="K18" s="8">
        <f t="shared" si="0"/>
        <v>10.86</v>
      </c>
      <c r="L18" s="8">
        <f t="shared" si="1"/>
        <v>25.34</v>
      </c>
      <c r="M18" s="8">
        <f t="shared" si="2"/>
        <v>33.33333333333333</v>
      </c>
      <c r="N18" s="8">
        <f t="shared" si="3"/>
        <v>25.34</v>
      </c>
      <c r="O18" s="8">
        <f t="shared" si="4"/>
        <v>10.86</v>
      </c>
      <c r="P18" s="10">
        <f t="shared" si="6"/>
        <v>17.64705882352941</v>
      </c>
    </row>
    <row r="19" spans="1:16" ht="12.75">
      <c r="A19" s="5" t="s">
        <v>42</v>
      </c>
      <c r="B19" s="6" t="s">
        <v>43</v>
      </c>
      <c r="C19" s="6">
        <v>62940.92</v>
      </c>
      <c r="D19" s="6">
        <v>68674.92</v>
      </c>
      <c r="E19" s="6">
        <v>18793</v>
      </c>
      <c r="F19" s="6">
        <v>16894.88206</v>
      </c>
      <c r="G19" s="6">
        <v>0</v>
      </c>
      <c r="H19" s="6">
        <v>16753.2729</v>
      </c>
      <c r="I19" s="6">
        <v>141.60916000000003</v>
      </c>
      <c r="J19" s="6">
        <v>2792.3293799999997</v>
      </c>
      <c r="K19" s="6">
        <f t="shared" si="0"/>
        <v>1898.11794</v>
      </c>
      <c r="L19" s="6">
        <f t="shared" si="1"/>
        <v>51780.037939999995</v>
      </c>
      <c r="M19" s="6">
        <f t="shared" si="2"/>
        <v>89.89986729101261</v>
      </c>
      <c r="N19" s="6">
        <f t="shared" si="3"/>
        <v>51921.6471</v>
      </c>
      <c r="O19" s="6">
        <f t="shared" si="4"/>
        <v>2039.7271</v>
      </c>
      <c r="P19" s="6">
        <f t="shared" si="6"/>
        <v>24.395038101245696</v>
      </c>
    </row>
    <row r="20" spans="1:16" ht="26.25">
      <c r="A20" s="7" t="s">
        <v>44</v>
      </c>
      <c r="B20" s="8" t="s">
        <v>45</v>
      </c>
      <c r="C20" s="8">
        <v>51199.05</v>
      </c>
      <c r="D20" s="8">
        <v>55713.05</v>
      </c>
      <c r="E20" s="8">
        <v>15538.57</v>
      </c>
      <c r="F20" s="8">
        <v>13993.37327</v>
      </c>
      <c r="G20" s="8">
        <v>0</v>
      </c>
      <c r="H20" s="8">
        <v>13853.61773</v>
      </c>
      <c r="I20" s="8">
        <v>139.75554000000002</v>
      </c>
      <c r="J20" s="8">
        <v>2288.85553</v>
      </c>
      <c r="K20" s="8">
        <f t="shared" si="0"/>
        <v>1545.1967299999997</v>
      </c>
      <c r="L20" s="8">
        <f t="shared" si="1"/>
        <v>41719.67673000001</v>
      </c>
      <c r="M20" s="8">
        <f t="shared" si="2"/>
        <v>90.05573402185658</v>
      </c>
      <c r="N20" s="8">
        <f t="shared" si="3"/>
        <v>41859.432270000005</v>
      </c>
      <c r="O20" s="8">
        <f t="shared" si="4"/>
        <v>1684.9522699999998</v>
      </c>
      <c r="P20" s="10">
        <f t="shared" si="6"/>
        <v>24.86601923606767</v>
      </c>
    </row>
    <row r="21" spans="1:16" ht="12.75">
      <c r="A21" s="7" t="s">
        <v>46</v>
      </c>
      <c r="B21" s="8" t="s">
        <v>47</v>
      </c>
      <c r="C21" s="8">
        <v>2555.9</v>
      </c>
      <c r="D21" s="8">
        <v>2935.9</v>
      </c>
      <c r="E21" s="8">
        <v>775.38</v>
      </c>
      <c r="F21" s="8">
        <v>724.33835</v>
      </c>
      <c r="G21" s="8">
        <v>0</v>
      </c>
      <c r="H21" s="8">
        <v>724.33835</v>
      </c>
      <c r="I21" s="8">
        <v>0</v>
      </c>
      <c r="J21" s="8">
        <v>130.52311</v>
      </c>
      <c r="K21" s="8">
        <f t="shared" si="0"/>
        <v>51.041650000000004</v>
      </c>
      <c r="L21" s="8">
        <f t="shared" si="1"/>
        <v>2211.56165</v>
      </c>
      <c r="M21" s="8">
        <f t="shared" si="2"/>
        <v>93.41720833655755</v>
      </c>
      <c r="N21" s="8">
        <f t="shared" si="3"/>
        <v>2211.56165</v>
      </c>
      <c r="O21" s="8">
        <f t="shared" si="4"/>
        <v>51.041650000000004</v>
      </c>
      <c r="P21" s="10">
        <f t="shared" si="6"/>
        <v>24.67176504649341</v>
      </c>
    </row>
    <row r="22" spans="1:16" ht="12.75">
      <c r="A22" s="7" t="s">
        <v>48</v>
      </c>
      <c r="B22" s="8" t="s">
        <v>49</v>
      </c>
      <c r="C22" s="8">
        <v>5509.04</v>
      </c>
      <c r="D22" s="8">
        <v>6333.04</v>
      </c>
      <c r="E22" s="8">
        <v>1530.4</v>
      </c>
      <c r="F22" s="8">
        <v>1445.32199</v>
      </c>
      <c r="G22" s="8">
        <v>0</v>
      </c>
      <c r="H22" s="8">
        <v>1443.46837</v>
      </c>
      <c r="I22" s="8">
        <v>1.8536199999999998</v>
      </c>
      <c r="J22" s="8">
        <v>323.48412</v>
      </c>
      <c r="K22" s="8">
        <f t="shared" si="0"/>
        <v>85.07801000000018</v>
      </c>
      <c r="L22" s="8">
        <f t="shared" si="1"/>
        <v>4887.7180100000005</v>
      </c>
      <c r="M22" s="8">
        <f t="shared" si="2"/>
        <v>94.4407991374804</v>
      </c>
      <c r="N22" s="8">
        <f t="shared" si="3"/>
        <v>4889.57163</v>
      </c>
      <c r="O22" s="8">
        <f t="shared" si="4"/>
        <v>86.93163000000004</v>
      </c>
      <c r="P22" s="10">
        <f t="shared" si="6"/>
        <v>22.792661502216944</v>
      </c>
    </row>
    <row r="23" spans="1:16" ht="52.5">
      <c r="A23" s="7" t="s">
        <v>50</v>
      </c>
      <c r="B23" s="8" t="s">
        <v>51</v>
      </c>
      <c r="C23" s="8">
        <v>904.53</v>
      </c>
      <c r="D23" s="8">
        <v>920.53</v>
      </c>
      <c r="E23" s="8">
        <v>254.15</v>
      </c>
      <c r="F23" s="8">
        <v>245.62189</v>
      </c>
      <c r="G23" s="8">
        <v>0</v>
      </c>
      <c r="H23" s="8">
        <v>245.62189</v>
      </c>
      <c r="I23" s="8">
        <v>0</v>
      </c>
      <c r="J23" s="8">
        <v>32.07005</v>
      </c>
      <c r="K23" s="8">
        <f t="shared" si="0"/>
        <v>8.528109999999998</v>
      </c>
      <c r="L23" s="8">
        <f t="shared" si="1"/>
        <v>674.90811</v>
      </c>
      <c r="M23" s="8">
        <f t="shared" si="2"/>
        <v>96.64445799724572</v>
      </c>
      <c r="N23" s="8">
        <f t="shared" si="3"/>
        <v>674.90811</v>
      </c>
      <c r="O23" s="8">
        <f t="shared" si="4"/>
        <v>8.528109999999998</v>
      </c>
      <c r="P23" s="10">
        <f t="shared" si="6"/>
        <v>26.68265998935396</v>
      </c>
    </row>
    <row r="24" spans="1:16" ht="26.25">
      <c r="A24" s="7" t="s">
        <v>52</v>
      </c>
      <c r="B24" s="8" t="s">
        <v>53</v>
      </c>
      <c r="C24" s="8">
        <v>50</v>
      </c>
      <c r="D24" s="8">
        <v>50</v>
      </c>
      <c r="E24" s="8">
        <v>14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f t="shared" si="0"/>
        <v>14</v>
      </c>
      <c r="L24" s="8">
        <f t="shared" si="1"/>
        <v>50</v>
      </c>
      <c r="M24" s="8">
        <f t="shared" si="2"/>
        <v>0</v>
      </c>
      <c r="N24" s="8">
        <f t="shared" si="3"/>
        <v>50</v>
      </c>
      <c r="O24" s="8">
        <f t="shared" si="4"/>
        <v>14</v>
      </c>
      <c r="P24" s="10">
        <f>H24/D24*100</f>
        <v>0</v>
      </c>
    </row>
    <row r="25" spans="1:16" ht="26.25">
      <c r="A25" s="7" t="s">
        <v>54</v>
      </c>
      <c r="B25" s="8" t="s">
        <v>55</v>
      </c>
      <c r="C25" s="8">
        <v>2622.4</v>
      </c>
      <c r="D25" s="8">
        <v>2622.4</v>
      </c>
      <c r="E25" s="8">
        <v>655.5</v>
      </c>
      <c r="F25" s="8">
        <v>470.79428</v>
      </c>
      <c r="G25" s="8">
        <v>0</v>
      </c>
      <c r="H25" s="8">
        <v>470.79428</v>
      </c>
      <c r="I25" s="8">
        <v>0</v>
      </c>
      <c r="J25" s="8">
        <v>12.596</v>
      </c>
      <c r="K25" s="8">
        <f t="shared" si="0"/>
        <v>184.70571999999999</v>
      </c>
      <c r="L25" s="8">
        <f t="shared" si="1"/>
        <v>2151.60572</v>
      </c>
      <c r="M25" s="8">
        <f t="shared" si="2"/>
        <v>71.8221632341724</v>
      </c>
      <c r="N25" s="8">
        <f t="shared" si="3"/>
        <v>2151.60572</v>
      </c>
      <c r="O25" s="8">
        <f t="shared" si="4"/>
        <v>184.70571999999999</v>
      </c>
      <c r="P25" s="10">
        <f aca="true" t="shared" si="7" ref="P25:P88">H25/D25*100</f>
        <v>17.95280201342282</v>
      </c>
    </row>
    <row r="26" spans="1:16" ht="12.75">
      <c r="A26" s="7" t="s">
        <v>56</v>
      </c>
      <c r="B26" s="8" t="s">
        <v>57</v>
      </c>
      <c r="C26" s="8">
        <v>100</v>
      </c>
      <c r="D26" s="8">
        <v>100</v>
      </c>
      <c r="E26" s="8">
        <v>25</v>
      </c>
      <c r="F26" s="8">
        <v>15.43228</v>
      </c>
      <c r="G26" s="8">
        <v>0</v>
      </c>
      <c r="H26" s="8">
        <v>15.43228</v>
      </c>
      <c r="I26" s="8">
        <v>0</v>
      </c>
      <c r="J26" s="8">
        <v>4.80057</v>
      </c>
      <c r="K26" s="8">
        <f t="shared" si="0"/>
        <v>9.56772</v>
      </c>
      <c r="L26" s="8">
        <f t="shared" si="1"/>
        <v>84.56772</v>
      </c>
      <c r="M26" s="8">
        <f t="shared" si="2"/>
        <v>61.72912</v>
      </c>
      <c r="N26" s="8">
        <f t="shared" si="3"/>
        <v>84.56772</v>
      </c>
      <c r="O26" s="8">
        <f t="shared" si="4"/>
        <v>9.56772</v>
      </c>
      <c r="P26" s="10">
        <f t="shared" si="7"/>
        <v>15.43228</v>
      </c>
    </row>
    <row r="27" spans="1:16" ht="12.75">
      <c r="A27" s="5" t="s">
        <v>58</v>
      </c>
      <c r="B27" s="6" t="s">
        <v>59</v>
      </c>
      <c r="C27" s="6">
        <v>200652.6</v>
      </c>
      <c r="D27" s="6">
        <v>200658.6</v>
      </c>
      <c r="E27" s="6">
        <v>110250.84</v>
      </c>
      <c r="F27" s="6">
        <v>109635.44818</v>
      </c>
      <c r="G27" s="6">
        <v>0</v>
      </c>
      <c r="H27" s="6">
        <v>109634.94315</v>
      </c>
      <c r="I27" s="6">
        <v>0.50503</v>
      </c>
      <c r="J27" s="6">
        <v>82835.95160999999</v>
      </c>
      <c r="K27" s="6">
        <f t="shared" si="0"/>
        <v>615.3918199999898</v>
      </c>
      <c r="L27" s="6">
        <f t="shared" si="1"/>
        <v>91023.15182</v>
      </c>
      <c r="M27" s="6">
        <f t="shared" si="2"/>
        <v>99.4418257312144</v>
      </c>
      <c r="N27" s="6">
        <f t="shared" si="3"/>
        <v>91023.65685</v>
      </c>
      <c r="O27" s="6">
        <f t="shared" si="4"/>
        <v>615.8968499999901</v>
      </c>
      <c r="P27" s="6">
        <f t="shared" si="7"/>
        <v>54.63755012244679</v>
      </c>
    </row>
    <row r="28" spans="1:16" ht="78.75">
      <c r="A28" s="7" t="s">
        <v>60</v>
      </c>
      <c r="B28" s="8" t="s">
        <v>189</v>
      </c>
      <c r="C28" s="8">
        <v>12000</v>
      </c>
      <c r="D28" s="8">
        <v>12000</v>
      </c>
      <c r="E28" s="8">
        <v>3032.06726</v>
      </c>
      <c r="F28" s="8">
        <v>3032.06726</v>
      </c>
      <c r="G28" s="8">
        <v>0</v>
      </c>
      <c r="H28" s="8">
        <v>3032.06726</v>
      </c>
      <c r="I28" s="8">
        <v>0</v>
      </c>
      <c r="J28" s="8">
        <v>6867.2299299999995</v>
      </c>
      <c r="K28" s="8">
        <f t="shared" si="0"/>
        <v>0</v>
      </c>
      <c r="L28" s="8">
        <f t="shared" si="1"/>
        <v>8967.93274</v>
      </c>
      <c r="M28" s="8">
        <f t="shared" si="2"/>
        <v>100</v>
      </c>
      <c r="N28" s="8">
        <f t="shared" si="3"/>
        <v>8967.93274</v>
      </c>
      <c r="O28" s="8">
        <f t="shared" si="4"/>
        <v>0</v>
      </c>
      <c r="P28" s="10">
        <f t="shared" si="7"/>
        <v>25.267227166666668</v>
      </c>
    </row>
    <row r="29" spans="1:16" ht="66">
      <c r="A29" s="7" t="s">
        <v>61</v>
      </c>
      <c r="B29" s="8" t="s">
        <v>190</v>
      </c>
      <c r="C29" s="8">
        <v>3000</v>
      </c>
      <c r="D29" s="8">
        <v>3000</v>
      </c>
      <c r="E29" s="8">
        <v>310.6331600000001</v>
      </c>
      <c r="F29" s="8">
        <v>310.63316</v>
      </c>
      <c r="G29" s="8">
        <v>0</v>
      </c>
      <c r="H29" s="8">
        <v>310.63316</v>
      </c>
      <c r="I29" s="8">
        <v>0</v>
      </c>
      <c r="J29" s="8">
        <v>1962.58591</v>
      </c>
      <c r="K29" s="8">
        <f t="shared" si="0"/>
        <v>0</v>
      </c>
      <c r="L29" s="8">
        <f t="shared" si="1"/>
        <v>2689.36684</v>
      </c>
      <c r="M29" s="8">
        <f t="shared" si="2"/>
        <v>99.99999999999997</v>
      </c>
      <c r="N29" s="8">
        <f t="shared" si="3"/>
        <v>2689.36684</v>
      </c>
      <c r="O29" s="8">
        <f t="shared" si="4"/>
        <v>0</v>
      </c>
      <c r="P29" s="10">
        <f t="shared" si="7"/>
        <v>10.354438666666665</v>
      </c>
    </row>
    <row r="30" spans="1:16" ht="78.75">
      <c r="A30" s="7" t="s">
        <v>62</v>
      </c>
      <c r="B30" s="8" t="s">
        <v>63</v>
      </c>
      <c r="C30" s="8">
        <v>2000</v>
      </c>
      <c r="D30" s="8">
        <v>2000</v>
      </c>
      <c r="E30" s="8">
        <v>146.44440000000003</v>
      </c>
      <c r="F30" s="8">
        <v>146.4444</v>
      </c>
      <c r="G30" s="8">
        <v>0</v>
      </c>
      <c r="H30" s="8">
        <v>146.4444</v>
      </c>
      <c r="I30" s="8">
        <v>0</v>
      </c>
      <c r="J30" s="8">
        <v>653.79231</v>
      </c>
      <c r="K30" s="8">
        <f t="shared" si="0"/>
        <v>0</v>
      </c>
      <c r="L30" s="8">
        <f t="shared" si="1"/>
        <v>1853.5556</v>
      </c>
      <c r="M30" s="8">
        <f t="shared" si="2"/>
        <v>99.99999999999997</v>
      </c>
      <c r="N30" s="8">
        <f t="shared" si="3"/>
        <v>1853.5556</v>
      </c>
      <c r="O30" s="8">
        <f t="shared" si="4"/>
        <v>0</v>
      </c>
      <c r="P30" s="10">
        <f t="shared" si="7"/>
        <v>7.32222</v>
      </c>
    </row>
    <row r="31" spans="1:16" ht="26.25">
      <c r="A31" s="7" t="s">
        <v>64</v>
      </c>
      <c r="B31" s="8" t="s">
        <v>65</v>
      </c>
      <c r="C31" s="8">
        <v>1000</v>
      </c>
      <c r="D31" s="8">
        <v>1000</v>
      </c>
      <c r="E31" s="8">
        <v>45.21820999999999</v>
      </c>
      <c r="F31" s="8">
        <v>45.21821</v>
      </c>
      <c r="G31" s="8">
        <v>0</v>
      </c>
      <c r="H31" s="8">
        <v>45.21821</v>
      </c>
      <c r="I31" s="8">
        <v>0</v>
      </c>
      <c r="J31" s="8">
        <v>212.83092000000002</v>
      </c>
      <c r="K31" s="8">
        <f t="shared" si="0"/>
        <v>0</v>
      </c>
      <c r="L31" s="8">
        <f t="shared" si="1"/>
        <v>954.78179</v>
      </c>
      <c r="M31" s="8">
        <f t="shared" si="2"/>
        <v>100.00000000000003</v>
      </c>
      <c r="N31" s="8">
        <f t="shared" si="3"/>
        <v>954.78179</v>
      </c>
      <c r="O31" s="8">
        <f t="shared" si="4"/>
        <v>0</v>
      </c>
      <c r="P31" s="10">
        <f t="shared" si="7"/>
        <v>4.521821</v>
      </c>
    </row>
    <row r="32" spans="1:16" ht="26.25">
      <c r="A32" s="7" t="s">
        <v>66</v>
      </c>
      <c r="B32" s="8" t="s">
        <v>67</v>
      </c>
      <c r="C32" s="8">
        <v>111679</v>
      </c>
      <c r="D32" s="8">
        <v>111679</v>
      </c>
      <c r="E32" s="8">
        <v>88736.20697</v>
      </c>
      <c r="F32" s="8">
        <v>88736.20697</v>
      </c>
      <c r="G32" s="8">
        <v>0</v>
      </c>
      <c r="H32" s="8">
        <v>88736.20697</v>
      </c>
      <c r="I32" s="8">
        <v>0</v>
      </c>
      <c r="J32" s="8">
        <v>73090.59706</v>
      </c>
      <c r="K32" s="8">
        <f t="shared" si="0"/>
        <v>0</v>
      </c>
      <c r="L32" s="8">
        <f t="shared" si="1"/>
        <v>22942.79303</v>
      </c>
      <c r="M32" s="8">
        <f t="shared" si="2"/>
        <v>100</v>
      </c>
      <c r="N32" s="8">
        <f t="shared" si="3"/>
        <v>22942.79303</v>
      </c>
      <c r="O32" s="8">
        <f t="shared" si="4"/>
        <v>0</v>
      </c>
      <c r="P32" s="10">
        <f t="shared" si="7"/>
        <v>79.45648418234403</v>
      </c>
    </row>
    <row r="33" spans="1:16" ht="78.75">
      <c r="A33" s="7" t="s">
        <v>68</v>
      </c>
      <c r="B33" s="8" t="s">
        <v>191</v>
      </c>
      <c r="C33" s="8">
        <v>27.566000000000003</v>
      </c>
      <c r="D33" s="8">
        <v>27.566000000000003</v>
      </c>
      <c r="E33" s="8">
        <v>7.04</v>
      </c>
      <c r="F33" s="8">
        <v>0</v>
      </c>
      <c r="G33" s="8">
        <v>0</v>
      </c>
      <c r="H33" s="8">
        <v>0</v>
      </c>
      <c r="I33" s="8">
        <v>0</v>
      </c>
      <c r="J33" s="8">
        <v>21.00019</v>
      </c>
      <c r="K33" s="8">
        <f t="shared" si="0"/>
        <v>7.04</v>
      </c>
      <c r="L33" s="8">
        <f t="shared" si="1"/>
        <v>27.566000000000003</v>
      </c>
      <c r="M33" s="8">
        <f t="shared" si="2"/>
        <v>0</v>
      </c>
      <c r="N33" s="8">
        <f t="shared" si="3"/>
        <v>27.566000000000003</v>
      </c>
      <c r="O33" s="8">
        <f t="shared" si="4"/>
        <v>7.04</v>
      </c>
      <c r="P33" s="10">
        <f t="shared" si="7"/>
        <v>0</v>
      </c>
    </row>
    <row r="34" spans="1:16" ht="78.75">
      <c r="A34" s="7" t="s">
        <v>69</v>
      </c>
      <c r="B34" s="8" t="s">
        <v>70</v>
      </c>
      <c r="C34" s="8">
        <v>2.622</v>
      </c>
      <c r="D34" s="8">
        <v>2.622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1.081</v>
      </c>
      <c r="K34" s="8">
        <f t="shared" si="0"/>
        <v>0</v>
      </c>
      <c r="L34" s="8">
        <f t="shared" si="1"/>
        <v>2.622</v>
      </c>
      <c r="M34" s="8">
        <f t="shared" si="2"/>
        <v>0</v>
      </c>
      <c r="N34" s="8">
        <f t="shared" si="3"/>
        <v>2.622</v>
      </c>
      <c r="O34" s="8">
        <f t="shared" si="4"/>
        <v>0</v>
      </c>
      <c r="P34" s="10">
        <f t="shared" si="7"/>
        <v>0</v>
      </c>
    </row>
    <row r="35" spans="1:16" ht="78.75">
      <c r="A35" s="7" t="s">
        <v>71</v>
      </c>
      <c r="B35" s="8" t="s">
        <v>72</v>
      </c>
      <c r="C35" s="8">
        <v>2.622</v>
      </c>
      <c r="D35" s="8">
        <v>2.622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2.162</v>
      </c>
      <c r="K35" s="8">
        <f t="shared" si="0"/>
        <v>0</v>
      </c>
      <c r="L35" s="8">
        <f t="shared" si="1"/>
        <v>2.622</v>
      </c>
      <c r="M35" s="8">
        <f t="shared" si="2"/>
        <v>0</v>
      </c>
      <c r="N35" s="8">
        <f t="shared" si="3"/>
        <v>2.622</v>
      </c>
      <c r="O35" s="8">
        <f t="shared" si="4"/>
        <v>0</v>
      </c>
      <c r="P35" s="10">
        <f t="shared" si="7"/>
        <v>0</v>
      </c>
    </row>
    <row r="36" spans="1:16" ht="26.25">
      <c r="A36" s="7" t="s">
        <v>73</v>
      </c>
      <c r="B36" s="8" t="s">
        <v>74</v>
      </c>
      <c r="C36" s="8">
        <v>6.59</v>
      </c>
      <c r="D36" s="8">
        <v>6.59</v>
      </c>
      <c r="E36" s="8">
        <v>1.01</v>
      </c>
      <c r="F36" s="8">
        <v>0</v>
      </c>
      <c r="G36" s="8">
        <v>0</v>
      </c>
      <c r="H36" s="8">
        <v>0</v>
      </c>
      <c r="I36" s="8">
        <v>0</v>
      </c>
      <c r="J36" s="8">
        <v>4.33254</v>
      </c>
      <c r="K36" s="8">
        <f t="shared" si="0"/>
        <v>1.01</v>
      </c>
      <c r="L36" s="8">
        <f t="shared" si="1"/>
        <v>6.59</v>
      </c>
      <c r="M36" s="8">
        <f t="shared" si="2"/>
        <v>0</v>
      </c>
      <c r="N36" s="8">
        <f t="shared" si="3"/>
        <v>6.59</v>
      </c>
      <c r="O36" s="8">
        <f t="shared" si="4"/>
        <v>1.01</v>
      </c>
      <c r="P36" s="10">
        <f t="shared" si="7"/>
        <v>0</v>
      </c>
    </row>
    <row r="37" spans="1:16" ht="39">
      <c r="A37" s="7" t="s">
        <v>75</v>
      </c>
      <c r="B37" s="8" t="s">
        <v>76</v>
      </c>
      <c r="C37" s="8">
        <v>196.9</v>
      </c>
      <c r="D37" s="8">
        <v>196.9</v>
      </c>
      <c r="E37" s="8">
        <v>49.55</v>
      </c>
      <c r="F37" s="8">
        <v>28.70092</v>
      </c>
      <c r="G37" s="8">
        <v>0</v>
      </c>
      <c r="H37" s="8">
        <v>28.70092</v>
      </c>
      <c r="I37" s="8">
        <v>0</v>
      </c>
      <c r="J37" s="8">
        <v>11.024750000000001</v>
      </c>
      <c r="K37" s="8">
        <f t="shared" si="0"/>
        <v>20.849079999999997</v>
      </c>
      <c r="L37" s="8">
        <f t="shared" si="1"/>
        <v>168.19908</v>
      </c>
      <c r="M37" s="8">
        <f t="shared" si="2"/>
        <v>57.92314833501514</v>
      </c>
      <c r="N37" s="8">
        <f t="shared" si="3"/>
        <v>168.19908</v>
      </c>
      <c r="O37" s="8">
        <f t="shared" si="4"/>
        <v>20.849079999999997</v>
      </c>
      <c r="P37" s="10">
        <f t="shared" si="7"/>
        <v>14.576394108684612</v>
      </c>
    </row>
    <row r="38" spans="1:16" ht="78.75">
      <c r="A38" s="7" t="s">
        <v>77</v>
      </c>
      <c r="B38" s="8" t="s">
        <v>192</v>
      </c>
      <c r="C38" s="8">
        <v>102.2</v>
      </c>
      <c r="D38" s="8">
        <v>102.2</v>
      </c>
      <c r="E38" s="8">
        <v>57</v>
      </c>
      <c r="F38" s="8">
        <v>50</v>
      </c>
      <c r="G38" s="8">
        <v>0</v>
      </c>
      <c r="H38" s="8">
        <v>50</v>
      </c>
      <c r="I38" s="8">
        <v>0</v>
      </c>
      <c r="J38" s="8">
        <v>0</v>
      </c>
      <c r="K38" s="8">
        <f aca="true" t="shared" si="8" ref="K38:K69">E38-F38</f>
        <v>7</v>
      </c>
      <c r="L38" s="8">
        <f aca="true" t="shared" si="9" ref="L38:L69">D38-F38</f>
        <v>52.2</v>
      </c>
      <c r="M38" s="8">
        <f aca="true" t="shared" si="10" ref="M38:M69">IF(E38=0,0,(F38/E38)*100)</f>
        <v>87.71929824561403</v>
      </c>
      <c r="N38" s="8">
        <f aca="true" t="shared" si="11" ref="N38:N69">D38-H38</f>
        <v>52.2</v>
      </c>
      <c r="O38" s="8">
        <f aca="true" t="shared" si="12" ref="O38:O69">E38-H38</f>
        <v>7</v>
      </c>
      <c r="P38" s="10">
        <f t="shared" si="7"/>
        <v>48.92367906066536</v>
      </c>
    </row>
    <row r="39" spans="1:16" ht="66">
      <c r="A39" s="7" t="s">
        <v>78</v>
      </c>
      <c r="B39" s="8" t="s">
        <v>79</v>
      </c>
      <c r="C39" s="8">
        <v>8</v>
      </c>
      <c r="D39" s="8">
        <v>8</v>
      </c>
      <c r="E39" s="8">
        <v>1.95</v>
      </c>
      <c r="F39" s="8">
        <v>1.27586</v>
      </c>
      <c r="G39" s="8">
        <v>0</v>
      </c>
      <c r="H39" s="8">
        <v>1.27586</v>
      </c>
      <c r="I39" s="8">
        <v>0</v>
      </c>
      <c r="J39" s="8">
        <v>0</v>
      </c>
      <c r="K39" s="8">
        <f t="shared" si="8"/>
        <v>0.67414</v>
      </c>
      <c r="L39" s="8">
        <f t="shared" si="9"/>
        <v>6.72414</v>
      </c>
      <c r="M39" s="8">
        <f t="shared" si="10"/>
        <v>65.42871794871795</v>
      </c>
      <c r="N39" s="8">
        <f t="shared" si="11"/>
        <v>6.72414</v>
      </c>
      <c r="O39" s="8">
        <f t="shared" si="12"/>
        <v>0.67414</v>
      </c>
      <c r="P39" s="10">
        <f t="shared" si="7"/>
        <v>15.94825</v>
      </c>
    </row>
    <row r="40" spans="1:16" ht="26.25">
      <c r="A40" s="7" t="s">
        <v>80</v>
      </c>
      <c r="B40" s="8" t="s">
        <v>81</v>
      </c>
      <c r="C40" s="8">
        <v>516</v>
      </c>
      <c r="D40" s="8">
        <v>516</v>
      </c>
      <c r="E40" s="8">
        <v>129</v>
      </c>
      <c r="F40" s="8">
        <v>127.26696000000001</v>
      </c>
      <c r="G40" s="8">
        <v>0</v>
      </c>
      <c r="H40" s="8">
        <v>127.26696000000001</v>
      </c>
      <c r="I40" s="8">
        <v>0</v>
      </c>
      <c r="J40" s="8">
        <v>0</v>
      </c>
      <c r="K40" s="8">
        <f t="shared" si="8"/>
        <v>1.7330399999999884</v>
      </c>
      <c r="L40" s="8">
        <f t="shared" si="9"/>
        <v>388.73303999999996</v>
      </c>
      <c r="M40" s="8">
        <f t="shared" si="10"/>
        <v>98.6565581395349</v>
      </c>
      <c r="N40" s="8">
        <f t="shared" si="11"/>
        <v>388.73303999999996</v>
      </c>
      <c r="O40" s="8">
        <f t="shared" si="12"/>
        <v>1.7330399999999884</v>
      </c>
      <c r="P40" s="10">
        <f t="shared" si="7"/>
        <v>24.664139534883724</v>
      </c>
    </row>
    <row r="41" spans="1:16" ht="39">
      <c r="A41" s="7" t="s">
        <v>82</v>
      </c>
      <c r="B41" s="8" t="s">
        <v>83</v>
      </c>
      <c r="C41" s="8">
        <v>1142.4</v>
      </c>
      <c r="D41" s="8">
        <v>1142.4</v>
      </c>
      <c r="E41" s="8">
        <v>254.1</v>
      </c>
      <c r="F41" s="8">
        <v>133.06984</v>
      </c>
      <c r="G41" s="8">
        <v>0</v>
      </c>
      <c r="H41" s="8">
        <v>133.06984</v>
      </c>
      <c r="I41" s="8">
        <v>0</v>
      </c>
      <c r="J41" s="8">
        <v>0</v>
      </c>
      <c r="K41" s="8">
        <f t="shared" si="8"/>
        <v>121.03016</v>
      </c>
      <c r="L41" s="8">
        <f t="shared" si="9"/>
        <v>1009.3301600000001</v>
      </c>
      <c r="M41" s="8">
        <f t="shared" si="10"/>
        <v>52.36908303817395</v>
      </c>
      <c r="N41" s="8">
        <f t="shared" si="11"/>
        <v>1009.3301600000001</v>
      </c>
      <c r="O41" s="8">
        <f t="shared" si="12"/>
        <v>121.03016</v>
      </c>
      <c r="P41" s="10">
        <f t="shared" si="7"/>
        <v>11.648270308123248</v>
      </c>
    </row>
    <row r="42" spans="1:16" ht="39">
      <c r="A42" s="7" t="s">
        <v>84</v>
      </c>
      <c r="B42" s="8" t="s">
        <v>85</v>
      </c>
      <c r="C42" s="8">
        <v>340</v>
      </c>
      <c r="D42" s="8">
        <v>340</v>
      </c>
      <c r="E42" s="8">
        <v>84.9</v>
      </c>
      <c r="F42" s="8">
        <v>84.9</v>
      </c>
      <c r="G42" s="8">
        <v>0</v>
      </c>
      <c r="H42" s="8">
        <v>84.9</v>
      </c>
      <c r="I42" s="8">
        <v>0</v>
      </c>
      <c r="J42" s="8">
        <v>0</v>
      </c>
      <c r="K42" s="8">
        <f t="shared" si="8"/>
        <v>0</v>
      </c>
      <c r="L42" s="8">
        <f t="shared" si="9"/>
        <v>255.1</v>
      </c>
      <c r="M42" s="8">
        <f t="shared" si="10"/>
        <v>100</v>
      </c>
      <c r="N42" s="8">
        <f t="shared" si="11"/>
        <v>255.1</v>
      </c>
      <c r="O42" s="8">
        <f t="shared" si="12"/>
        <v>0</v>
      </c>
      <c r="P42" s="10">
        <f t="shared" si="7"/>
        <v>24.97058823529412</v>
      </c>
    </row>
    <row r="43" spans="1:16" ht="26.25">
      <c r="A43" s="7" t="s">
        <v>86</v>
      </c>
      <c r="B43" s="8" t="s">
        <v>87</v>
      </c>
      <c r="C43" s="8">
        <v>530</v>
      </c>
      <c r="D43" s="8">
        <v>530</v>
      </c>
      <c r="E43" s="8">
        <v>135.79226</v>
      </c>
      <c r="F43" s="8">
        <v>133.74701000000002</v>
      </c>
      <c r="G43" s="8">
        <v>0</v>
      </c>
      <c r="H43" s="8">
        <v>133.52623000000003</v>
      </c>
      <c r="I43" s="8">
        <v>0.22078</v>
      </c>
      <c r="J43" s="8">
        <v>0</v>
      </c>
      <c r="K43" s="8">
        <f t="shared" si="8"/>
        <v>2.0452499999999816</v>
      </c>
      <c r="L43" s="8">
        <f t="shared" si="9"/>
        <v>396.25298999999995</v>
      </c>
      <c r="M43" s="8">
        <f t="shared" si="10"/>
        <v>98.49383904502365</v>
      </c>
      <c r="N43" s="8">
        <f t="shared" si="11"/>
        <v>396.47376999999994</v>
      </c>
      <c r="O43" s="8">
        <f t="shared" si="12"/>
        <v>2.2660299999999722</v>
      </c>
      <c r="P43" s="10">
        <f t="shared" si="7"/>
        <v>25.1936283018868</v>
      </c>
    </row>
    <row r="44" spans="1:16" ht="26.25">
      <c r="A44" s="7" t="s">
        <v>88</v>
      </c>
      <c r="B44" s="8" t="s">
        <v>89</v>
      </c>
      <c r="C44" s="8">
        <v>250</v>
      </c>
      <c r="D44" s="8">
        <v>250</v>
      </c>
      <c r="E44" s="8">
        <v>41.12543</v>
      </c>
      <c r="F44" s="8">
        <v>27.16564</v>
      </c>
      <c r="G44" s="8">
        <v>0</v>
      </c>
      <c r="H44" s="8">
        <v>27.16564</v>
      </c>
      <c r="I44" s="8">
        <v>0</v>
      </c>
      <c r="J44" s="8">
        <v>0</v>
      </c>
      <c r="K44" s="8">
        <f t="shared" si="8"/>
        <v>13.959790000000002</v>
      </c>
      <c r="L44" s="8">
        <f t="shared" si="9"/>
        <v>222.83436</v>
      </c>
      <c r="M44" s="8">
        <f t="shared" si="10"/>
        <v>66.05557680491123</v>
      </c>
      <c r="N44" s="8">
        <f t="shared" si="11"/>
        <v>222.83436</v>
      </c>
      <c r="O44" s="8">
        <f t="shared" si="12"/>
        <v>13.959790000000002</v>
      </c>
      <c r="P44" s="10">
        <f t="shared" si="7"/>
        <v>10.866256</v>
      </c>
    </row>
    <row r="45" spans="1:16" ht="12.75">
      <c r="A45" s="7" t="s">
        <v>90</v>
      </c>
      <c r="B45" s="8" t="s">
        <v>91</v>
      </c>
      <c r="C45" s="8">
        <v>28509</v>
      </c>
      <c r="D45" s="8">
        <v>28509</v>
      </c>
      <c r="E45" s="8">
        <v>6645.73518</v>
      </c>
      <c r="F45" s="8">
        <v>6638.52471</v>
      </c>
      <c r="G45" s="8">
        <v>0</v>
      </c>
      <c r="H45" s="8">
        <v>6638.52471</v>
      </c>
      <c r="I45" s="8">
        <v>0</v>
      </c>
      <c r="J45" s="8">
        <v>0</v>
      </c>
      <c r="K45" s="8">
        <f t="shared" si="8"/>
        <v>7.210469999999987</v>
      </c>
      <c r="L45" s="8">
        <f t="shared" si="9"/>
        <v>21870.475290000002</v>
      </c>
      <c r="M45" s="8">
        <f t="shared" si="10"/>
        <v>99.8915022972673</v>
      </c>
      <c r="N45" s="8">
        <f t="shared" si="11"/>
        <v>21870.475290000002</v>
      </c>
      <c r="O45" s="8">
        <f t="shared" si="12"/>
        <v>7.210469999999987</v>
      </c>
      <c r="P45" s="10">
        <f t="shared" si="7"/>
        <v>23.285715773966114</v>
      </c>
    </row>
    <row r="46" spans="1:16" ht="26.25">
      <c r="A46" s="7" t="s">
        <v>92</v>
      </c>
      <c r="B46" s="8" t="s">
        <v>93</v>
      </c>
      <c r="C46" s="8">
        <v>2000</v>
      </c>
      <c r="D46" s="8">
        <v>2000</v>
      </c>
      <c r="E46" s="8">
        <v>495.9483</v>
      </c>
      <c r="F46" s="8">
        <v>493.58964000000003</v>
      </c>
      <c r="G46" s="8">
        <v>0</v>
      </c>
      <c r="H46" s="8">
        <v>493.58964000000003</v>
      </c>
      <c r="I46" s="8">
        <v>0</v>
      </c>
      <c r="J46" s="8">
        <v>0</v>
      </c>
      <c r="K46" s="8">
        <f t="shared" si="8"/>
        <v>2.358659999999986</v>
      </c>
      <c r="L46" s="8">
        <f t="shared" si="9"/>
        <v>1506.4103599999999</v>
      </c>
      <c r="M46" s="8">
        <f t="shared" si="10"/>
        <v>99.524414137522</v>
      </c>
      <c r="N46" s="8">
        <f t="shared" si="11"/>
        <v>1506.4103599999999</v>
      </c>
      <c r="O46" s="8">
        <f t="shared" si="12"/>
        <v>2.358659999999986</v>
      </c>
      <c r="P46" s="10">
        <f t="shared" si="7"/>
        <v>24.679482000000004</v>
      </c>
    </row>
    <row r="47" spans="1:16" ht="12.75">
      <c r="A47" s="7" t="s">
        <v>94</v>
      </c>
      <c r="B47" s="8" t="s">
        <v>95</v>
      </c>
      <c r="C47" s="8">
        <v>6500</v>
      </c>
      <c r="D47" s="8">
        <v>6500</v>
      </c>
      <c r="E47" s="8">
        <v>1854.12299</v>
      </c>
      <c r="F47" s="8">
        <v>1846.4975200000001</v>
      </c>
      <c r="G47" s="8">
        <v>0</v>
      </c>
      <c r="H47" s="8">
        <v>1846.4975200000001</v>
      </c>
      <c r="I47" s="8">
        <v>0</v>
      </c>
      <c r="J47" s="8">
        <v>0</v>
      </c>
      <c r="K47" s="8">
        <f t="shared" si="8"/>
        <v>7.62546999999995</v>
      </c>
      <c r="L47" s="8">
        <f t="shared" si="9"/>
        <v>4653.50248</v>
      </c>
      <c r="M47" s="8">
        <f t="shared" si="10"/>
        <v>99.58872900874823</v>
      </c>
      <c r="N47" s="8">
        <f t="shared" si="11"/>
        <v>4653.50248</v>
      </c>
      <c r="O47" s="8">
        <f t="shared" si="12"/>
        <v>7.62546999999995</v>
      </c>
      <c r="P47" s="10">
        <f t="shared" si="7"/>
        <v>28.407654153846156</v>
      </c>
    </row>
    <row r="48" spans="1:16" ht="12.75">
      <c r="A48" s="7" t="s">
        <v>96</v>
      </c>
      <c r="B48" s="8" t="s">
        <v>97</v>
      </c>
      <c r="C48" s="8">
        <v>450</v>
      </c>
      <c r="D48" s="8">
        <v>450</v>
      </c>
      <c r="E48" s="8">
        <v>100.24881</v>
      </c>
      <c r="F48" s="8">
        <v>99.71906</v>
      </c>
      <c r="G48" s="8">
        <v>0</v>
      </c>
      <c r="H48" s="8">
        <v>99.71906</v>
      </c>
      <c r="I48" s="8">
        <v>0</v>
      </c>
      <c r="J48" s="8">
        <v>0</v>
      </c>
      <c r="K48" s="8">
        <f t="shared" si="8"/>
        <v>0.529750000000007</v>
      </c>
      <c r="L48" s="8">
        <f t="shared" si="9"/>
        <v>350.28094</v>
      </c>
      <c r="M48" s="8">
        <f t="shared" si="10"/>
        <v>99.47156479962206</v>
      </c>
      <c r="N48" s="8">
        <f t="shared" si="11"/>
        <v>350.28094</v>
      </c>
      <c r="O48" s="8">
        <f t="shared" si="12"/>
        <v>0.529750000000007</v>
      </c>
      <c r="P48" s="10">
        <f t="shared" si="7"/>
        <v>22.15979111111111</v>
      </c>
    </row>
    <row r="49" spans="1:16" ht="12.75">
      <c r="A49" s="7" t="s">
        <v>98</v>
      </c>
      <c r="B49" s="8" t="s">
        <v>99</v>
      </c>
      <c r="C49" s="8">
        <v>60</v>
      </c>
      <c r="D49" s="8">
        <v>60</v>
      </c>
      <c r="E49" s="8">
        <v>7.76</v>
      </c>
      <c r="F49" s="8">
        <v>7.74</v>
      </c>
      <c r="G49" s="8">
        <v>0</v>
      </c>
      <c r="H49" s="8">
        <v>7.74</v>
      </c>
      <c r="I49" s="8">
        <v>0</v>
      </c>
      <c r="J49" s="8">
        <v>0</v>
      </c>
      <c r="K49" s="8">
        <f t="shared" si="8"/>
        <v>0.019999999999999574</v>
      </c>
      <c r="L49" s="8">
        <f t="shared" si="9"/>
        <v>52.26</v>
      </c>
      <c r="M49" s="8">
        <f t="shared" si="10"/>
        <v>99.74226804123711</v>
      </c>
      <c r="N49" s="8">
        <f t="shared" si="11"/>
        <v>52.26</v>
      </c>
      <c r="O49" s="8">
        <f t="shared" si="12"/>
        <v>0.019999999999999574</v>
      </c>
      <c r="P49" s="10">
        <f t="shared" si="7"/>
        <v>12.9</v>
      </c>
    </row>
    <row r="50" spans="1:16" ht="26.25">
      <c r="A50" s="7" t="s">
        <v>100</v>
      </c>
      <c r="B50" s="8" t="s">
        <v>101</v>
      </c>
      <c r="C50" s="8">
        <v>6000</v>
      </c>
      <c r="D50" s="8">
        <v>6000</v>
      </c>
      <c r="E50" s="8">
        <v>1581.5289</v>
      </c>
      <c r="F50" s="8">
        <v>1576.56445</v>
      </c>
      <c r="G50" s="8">
        <v>0</v>
      </c>
      <c r="H50" s="8">
        <v>1576.56445</v>
      </c>
      <c r="I50" s="8">
        <v>0</v>
      </c>
      <c r="J50" s="8">
        <v>0</v>
      </c>
      <c r="K50" s="8">
        <f t="shared" si="8"/>
        <v>4.9644499999999425</v>
      </c>
      <c r="L50" s="8">
        <f t="shared" si="9"/>
        <v>4423.43555</v>
      </c>
      <c r="M50" s="8">
        <f t="shared" si="10"/>
        <v>99.68609805359864</v>
      </c>
      <c r="N50" s="8">
        <f t="shared" si="11"/>
        <v>4423.43555</v>
      </c>
      <c r="O50" s="8">
        <f t="shared" si="12"/>
        <v>4.9644499999999425</v>
      </c>
      <c r="P50" s="10">
        <f t="shared" si="7"/>
        <v>26.276074166666668</v>
      </c>
    </row>
    <row r="51" spans="1:16" ht="26.25">
      <c r="A51" s="7" t="s">
        <v>102</v>
      </c>
      <c r="B51" s="8" t="s">
        <v>103</v>
      </c>
      <c r="C51" s="8">
        <v>12000</v>
      </c>
      <c r="D51" s="8">
        <v>12000</v>
      </c>
      <c r="E51" s="8">
        <v>2679.25315</v>
      </c>
      <c r="F51" s="8">
        <v>2647.33997</v>
      </c>
      <c r="G51" s="8">
        <v>0</v>
      </c>
      <c r="H51" s="8">
        <v>2647.33997</v>
      </c>
      <c r="I51" s="8">
        <v>0</v>
      </c>
      <c r="J51" s="8">
        <v>0</v>
      </c>
      <c r="K51" s="8">
        <f t="shared" si="8"/>
        <v>31.91318000000001</v>
      </c>
      <c r="L51" s="8">
        <f t="shared" si="9"/>
        <v>9352.66003</v>
      </c>
      <c r="M51" s="8">
        <f t="shared" si="10"/>
        <v>98.80887776505926</v>
      </c>
      <c r="N51" s="8">
        <f t="shared" si="11"/>
        <v>9352.66003</v>
      </c>
      <c r="O51" s="8">
        <f t="shared" si="12"/>
        <v>31.91318000000001</v>
      </c>
      <c r="P51" s="10">
        <f t="shared" si="7"/>
        <v>22.061166416666666</v>
      </c>
    </row>
    <row r="52" spans="1:16" ht="39">
      <c r="A52" s="7" t="s">
        <v>104</v>
      </c>
      <c r="B52" s="8" t="s">
        <v>105</v>
      </c>
      <c r="C52" s="8">
        <v>72.2</v>
      </c>
      <c r="D52" s="8">
        <v>72.2</v>
      </c>
      <c r="E52" s="8">
        <v>18.05</v>
      </c>
      <c r="F52" s="8">
        <v>17.676450000000003</v>
      </c>
      <c r="G52" s="8">
        <v>0</v>
      </c>
      <c r="H52" s="8">
        <v>17.676450000000003</v>
      </c>
      <c r="I52" s="8">
        <v>0</v>
      </c>
      <c r="J52" s="8">
        <v>0</v>
      </c>
      <c r="K52" s="8">
        <f t="shared" si="8"/>
        <v>0.37354999999999805</v>
      </c>
      <c r="L52" s="8">
        <f t="shared" si="9"/>
        <v>54.52355</v>
      </c>
      <c r="M52" s="8">
        <f t="shared" si="10"/>
        <v>97.93047091412743</v>
      </c>
      <c r="N52" s="8">
        <f t="shared" si="11"/>
        <v>54.52355</v>
      </c>
      <c r="O52" s="8">
        <f t="shared" si="12"/>
        <v>0.37354999999999805</v>
      </c>
      <c r="P52" s="10">
        <f t="shared" si="7"/>
        <v>24.482617728531856</v>
      </c>
    </row>
    <row r="53" spans="1:16" ht="26.25">
      <c r="A53" s="7" t="s">
        <v>106</v>
      </c>
      <c r="B53" s="8" t="s">
        <v>107</v>
      </c>
      <c r="C53" s="8">
        <v>2200</v>
      </c>
      <c r="D53" s="8">
        <v>2200</v>
      </c>
      <c r="E53" s="8">
        <v>552.78498</v>
      </c>
      <c r="F53" s="8">
        <v>542.8975899999999</v>
      </c>
      <c r="G53" s="8">
        <v>0</v>
      </c>
      <c r="H53" s="8">
        <v>542.8975899999999</v>
      </c>
      <c r="I53" s="8">
        <v>0</v>
      </c>
      <c r="J53" s="8">
        <v>0</v>
      </c>
      <c r="K53" s="8">
        <f t="shared" si="8"/>
        <v>9.887390000000096</v>
      </c>
      <c r="L53" s="8">
        <f t="shared" si="9"/>
        <v>1657.10241</v>
      </c>
      <c r="M53" s="8">
        <f t="shared" si="10"/>
        <v>98.21134973674572</v>
      </c>
      <c r="N53" s="8">
        <f t="shared" si="11"/>
        <v>1657.10241</v>
      </c>
      <c r="O53" s="8">
        <f t="shared" si="12"/>
        <v>9.887390000000096</v>
      </c>
      <c r="P53" s="10">
        <f t="shared" si="7"/>
        <v>24.67716318181818</v>
      </c>
    </row>
    <row r="54" spans="1:16" ht="26.25">
      <c r="A54" s="7" t="s">
        <v>108</v>
      </c>
      <c r="B54" s="8" t="s">
        <v>109</v>
      </c>
      <c r="C54" s="8">
        <v>34.1</v>
      </c>
      <c r="D54" s="8">
        <v>34.1</v>
      </c>
      <c r="E54" s="8">
        <v>7.52</v>
      </c>
      <c r="F54" s="8">
        <v>4.48</v>
      </c>
      <c r="G54" s="8">
        <v>0</v>
      </c>
      <c r="H54" s="8">
        <v>4.48</v>
      </c>
      <c r="I54" s="8">
        <v>0</v>
      </c>
      <c r="J54" s="8">
        <v>9.315</v>
      </c>
      <c r="K54" s="8">
        <f t="shared" si="8"/>
        <v>3.039999999999999</v>
      </c>
      <c r="L54" s="8">
        <f t="shared" si="9"/>
        <v>29.62</v>
      </c>
      <c r="M54" s="8">
        <f t="shared" si="10"/>
        <v>59.57446808510639</v>
      </c>
      <c r="N54" s="8">
        <f t="shared" si="11"/>
        <v>29.62</v>
      </c>
      <c r="O54" s="8">
        <f t="shared" si="12"/>
        <v>3.039999999999999</v>
      </c>
      <c r="P54" s="10">
        <f t="shared" si="7"/>
        <v>13.137829912023461</v>
      </c>
    </row>
    <row r="55" spans="1:16" ht="52.5">
      <c r="A55" s="7" t="s">
        <v>110</v>
      </c>
      <c r="B55" s="8" t="s">
        <v>111</v>
      </c>
      <c r="C55" s="8">
        <v>4451.4</v>
      </c>
      <c r="D55" s="8">
        <v>4451.4</v>
      </c>
      <c r="E55" s="8">
        <v>1309.25</v>
      </c>
      <c r="F55" s="8">
        <v>1245.35091</v>
      </c>
      <c r="G55" s="8">
        <v>0</v>
      </c>
      <c r="H55" s="8">
        <v>1245.35091</v>
      </c>
      <c r="I55" s="8">
        <v>0</v>
      </c>
      <c r="J55" s="8">
        <v>0</v>
      </c>
      <c r="K55" s="8">
        <f t="shared" si="8"/>
        <v>63.89908999999989</v>
      </c>
      <c r="L55" s="8">
        <f t="shared" si="9"/>
        <v>3206.0490899999995</v>
      </c>
      <c r="M55" s="8">
        <f t="shared" si="10"/>
        <v>95.1194126408249</v>
      </c>
      <c r="N55" s="8">
        <f t="shared" si="11"/>
        <v>3206.0490899999995</v>
      </c>
      <c r="O55" s="8">
        <f t="shared" si="12"/>
        <v>63.89908999999989</v>
      </c>
      <c r="P55" s="10">
        <f t="shared" si="7"/>
        <v>27.976612077099343</v>
      </c>
    </row>
    <row r="56" spans="1:16" ht="26.25">
      <c r="A56" s="7" t="s">
        <v>112</v>
      </c>
      <c r="B56" s="8" t="s">
        <v>113</v>
      </c>
      <c r="C56" s="8">
        <v>1778.5</v>
      </c>
      <c r="D56" s="8">
        <v>1778.5</v>
      </c>
      <c r="E56" s="8">
        <v>544.4</v>
      </c>
      <c r="F56" s="8">
        <v>508.4181</v>
      </c>
      <c r="G56" s="8">
        <v>0</v>
      </c>
      <c r="H56" s="8">
        <v>508.4181</v>
      </c>
      <c r="I56" s="8">
        <v>0</v>
      </c>
      <c r="J56" s="8">
        <v>0</v>
      </c>
      <c r="K56" s="8">
        <f t="shared" si="8"/>
        <v>35.981899999999996</v>
      </c>
      <c r="L56" s="8">
        <f t="shared" si="9"/>
        <v>1270.0819000000001</v>
      </c>
      <c r="M56" s="8">
        <f t="shared" si="10"/>
        <v>93.39054004408524</v>
      </c>
      <c r="N56" s="8">
        <f t="shared" si="11"/>
        <v>1270.0819000000001</v>
      </c>
      <c r="O56" s="8">
        <f t="shared" si="12"/>
        <v>35.981899999999996</v>
      </c>
      <c r="P56" s="10">
        <f t="shared" si="7"/>
        <v>28.586904694967668</v>
      </c>
    </row>
    <row r="57" spans="1:16" ht="26.25">
      <c r="A57" s="7" t="s">
        <v>114</v>
      </c>
      <c r="B57" s="8" t="s">
        <v>115</v>
      </c>
      <c r="C57" s="8">
        <v>1175.1</v>
      </c>
      <c r="D57" s="8">
        <v>1175.1</v>
      </c>
      <c r="E57" s="8">
        <v>404.6</v>
      </c>
      <c r="F57" s="8">
        <v>360.83116</v>
      </c>
      <c r="G57" s="8">
        <v>0</v>
      </c>
      <c r="H57" s="8">
        <v>360.83116</v>
      </c>
      <c r="I57" s="8">
        <v>0</v>
      </c>
      <c r="J57" s="8">
        <v>0</v>
      </c>
      <c r="K57" s="8">
        <f t="shared" si="8"/>
        <v>43.76884000000001</v>
      </c>
      <c r="L57" s="8">
        <f t="shared" si="9"/>
        <v>814.26884</v>
      </c>
      <c r="M57" s="8">
        <f t="shared" si="10"/>
        <v>89.18219476025703</v>
      </c>
      <c r="N57" s="8">
        <f t="shared" si="11"/>
        <v>814.26884</v>
      </c>
      <c r="O57" s="8">
        <f t="shared" si="12"/>
        <v>43.76884000000001</v>
      </c>
      <c r="P57" s="10">
        <f t="shared" si="7"/>
        <v>30.706421581142035</v>
      </c>
    </row>
    <row r="58" spans="1:16" ht="26.25">
      <c r="A58" s="7" t="s">
        <v>116</v>
      </c>
      <c r="B58" s="8" t="s">
        <v>117</v>
      </c>
      <c r="C58" s="8">
        <v>30</v>
      </c>
      <c r="D58" s="8">
        <v>30</v>
      </c>
      <c r="E58" s="8">
        <v>7.5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f t="shared" si="8"/>
        <v>7.5</v>
      </c>
      <c r="L58" s="8">
        <f t="shared" si="9"/>
        <v>30</v>
      </c>
      <c r="M58" s="8">
        <f t="shared" si="10"/>
        <v>0</v>
      </c>
      <c r="N58" s="8">
        <f t="shared" si="11"/>
        <v>30</v>
      </c>
      <c r="O58" s="8">
        <f t="shared" si="12"/>
        <v>7.5</v>
      </c>
      <c r="P58" s="10">
        <f t="shared" si="7"/>
        <v>0</v>
      </c>
    </row>
    <row r="59" spans="1:16" ht="26.25">
      <c r="A59" s="7" t="s">
        <v>118</v>
      </c>
      <c r="B59" s="8" t="s">
        <v>119</v>
      </c>
      <c r="C59" s="8">
        <v>40</v>
      </c>
      <c r="D59" s="8">
        <v>40</v>
      </c>
      <c r="E59" s="8">
        <v>9</v>
      </c>
      <c r="F59" s="8">
        <v>3.72921</v>
      </c>
      <c r="G59" s="8">
        <v>0</v>
      </c>
      <c r="H59" s="8">
        <v>3.72921</v>
      </c>
      <c r="I59" s="8">
        <v>0</v>
      </c>
      <c r="J59" s="8">
        <v>0</v>
      </c>
      <c r="K59" s="8">
        <f t="shared" si="8"/>
        <v>5.27079</v>
      </c>
      <c r="L59" s="8">
        <f t="shared" si="9"/>
        <v>36.27079</v>
      </c>
      <c r="M59" s="8">
        <f t="shared" si="10"/>
        <v>41.43566666666667</v>
      </c>
      <c r="N59" s="8">
        <f t="shared" si="11"/>
        <v>36.27079</v>
      </c>
      <c r="O59" s="8">
        <f t="shared" si="12"/>
        <v>5.27079</v>
      </c>
      <c r="P59" s="10">
        <f t="shared" si="7"/>
        <v>9.323025</v>
      </c>
    </row>
    <row r="60" spans="1:16" ht="52.5">
      <c r="A60" s="7" t="s">
        <v>120</v>
      </c>
      <c r="B60" s="8" t="s">
        <v>193</v>
      </c>
      <c r="C60" s="8">
        <v>480</v>
      </c>
      <c r="D60" s="8">
        <v>480</v>
      </c>
      <c r="E60" s="8">
        <v>120</v>
      </c>
      <c r="F60" s="8">
        <v>105.92728</v>
      </c>
      <c r="G60" s="8">
        <v>0</v>
      </c>
      <c r="H60" s="8">
        <v>105.64303</v>
      </c>
      <c r="I60" s="8">
        <v>0.28425</v>
      </c>
      <c r="J60" s="8">
        <v>0</v>
      </c>
      <c r="K60" s="8">
        <f t="shared" si="8"/>
        <v>14.072720000000004</v>
      </c>
      <c r="L60" s="8">
        <f t="shared" si="9"/>
        <v>374.07272</v>
      </c>
      <c r="M60" s="8">
        <f t="shared" si="10"/>
        <v>88.27273333333333</v>
      </c>
      <c r="N60" s="8">
        <f t="shared" si="11"/>
        <v>374.35697</v>
      </c>
      <c r="O60" s="8">
        <f t="shared" si="12"/>
        <v>14.356970000000004</v>
      </c>
      <c r="P60" s="10">
        <f t="shared" si="7"/>
        <v>22.00896458333333</v>
      </c>
    </row>
    <row r="61" spans="1:16" ht="66">
      <c r="A61" s="7" t="s">
        <v>121</v>
      </c>
      <c r="B61" s="8" t="s">
        <v>122</v>
      </c>
      <c r="C61" s="8">
        <v>701.4</v>
      </c>
      <c r="D61" s="8">
        <v>701.4</v>
      </c>
      <c r="E61" s="8">
        <v>469.4</v>
      </c>
      <c r="F61" s="8">
        <v>421.52826000000005</v>
      </c>
      <c r="G61" s="8">
        <v>0</v>
      </c>
      <c r="H61" s="8">
        <v>421.52826000000005</v>
      </c>
      <c r="I61" s="8">
        <v>0</v>
      </c>
      <c r="J61" s="8">
        <v>0</v>
      </c>
      <c r="K61" s="8">
        <f t="shared" si="8"/>
        <v>47.87173999999993</v>
      </c>
      <c r="L61" s="8">
        <f t="shared" si="9"/>
        <v>279.87173999999993</v>
      </c>
      <c r="M61" s="8">
        <f t="shared" si="10"/>
        <v>89.8015040477205</v>
      </c>
      <c r="N61" s="8">
        <f t="shared" si="11"/>
        <v>279.87173999999993</v>
      </c>
      <c r="O61" s="8">
        <f t="shared" si="12"/>
        <v>47.87173999999993</v>
      </c>
      <c r="P61" s="10">
        <f t="shared" si="7"/>
        <v>60.098126603935</v>
      </c>
    </row>
    <row r="62" spans="1:16" ht="39">
      <c r="A62" s="7" t="s">
        <v>123</v>
      </c>
      <c r="B62" s="8" t="s">
        <v>124</v>
      </c>
      <c r="C62" s="8">
        <v>142</v>
      </c>
      <c r="D62" s="8">
        <v>142</v>
      </c>
      <c r="E62" s="8">
        <v>99.3</v>
      </c>
      <c r="F62" s="8">
        <v>35.23764</v>
      </c>
      <c r="G62" s="8">
        <v>0</v>
      </c>
      <c r="H62" s="8">
        <v>35.23764</v>
      </c>
      <c r="I62" s="8">
        <v>0</v>
      </c>
      <c r="J62" s="8">
        <v>0</v>
      </c>
      <c r="K62" s="8">
        <f t="shared" si="8"/>
        <v>64.06236</v>
      </c>
      <c r="L62" s="8">
        <f t="shared" si="9"/>
        <v>106.76236</v>
      </c>
      <c r="M62" s="8">
        <f t="shared" si="10"/>
        <v>35.486042296072505</v>
      </c>
      <c r="N62" s="8">
        <f t="shared" si="11"/>
        <v>106.76236</v>
      </c>
      <c r="O62" s="8">
        <f t="shared" si="12"/>
        <v>64.06236</v>
      </c>
      <c r="P62" s="10">
        <f t="shared" si="7"/>
        <v>24.81523943661972</v>
      </c>
    </row>
    <row r="63" spans="1:16" ht="12.75">
      <c r="A63" s="7" t="s">
        <v>125</v>
      </c>
      <c r="B63" s="8" t="s">
        <v>126</v>
      </c>
      <c r="C63" s="8">
        <v>76</v>
      </c>
      <c r="D63" s="8">
        <v>76</v>
      </c>
      <c r="E63" s="8">
        <v>18.9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f t="shared" si="8"/>
        <v>18.9</v>
      </c>
      <c r="L63" s="8">
        <f t="shared" si="9"/>
        <v>76</v>
      </c>
      <c r="M63" s="8">
        <f t="shared" si="10"/>
        <v>0</v>
      </c>
      <c r="N63" s="8">
        <f t="shared" si="11"/>
        <v>76</v>
      </c>
      <c r="O63" s="8">
        <f t="shared" si="12"/>
        <v>18.9</v>
      </c>
      <c r="P63" s="10">
        <f t="shared" si="7"/>
        <v>0</v>
      </c>
    </row>
    <row r="64" spans="1:16" ht="12.75">
      <c r="A64" s="7" t="s">
        <v>127</v>
      </c>
      <c r="B64" s="8" t="s">
        <v>128</v>
      </c>
      <c r="C64" s="8">
        <v>1149</v>
      </c>
      <c r="D64" s="8">
        <v>1155</v>
      </c>
      <c r="E64" s="8">
        <v>293.5</v>
      </c>
      <c r="F64" s="8">
        <v>222.7</v>
      </c>
      <c r="G64" s="8">
        <v>0</v>
      </c>
      <c r="H64" s="8">
        <v>222.7</v>
      </c>
      <c r="I64" s="8">
        <v>0</v>
      </c>
      <c r="J64" s="8">
        <v>0</v>
      </c>
      <c r="K64" s="8">
        <f t="shared" si="8"/>
        <v>70.80000000000001</v>
      </c>
      <c r="L64" s="8">
        <f t="shared" si="9"/>
        <v>932.3</v>
      </c>
      <c r="M64" s="8">
        <f t="shared" si="10"/>
        <v>75.87734241908007</v>
      </c>
      <c r="N64" s="8">
        <f t="shared" si="11"/>
        <v>932.3</v>
      </c>
      <c r="O64" s="8">
        <f t="shared" si="12"/>
        <v>70.80000000000001</v>
      </c>
      <c r="P64" s="10">
        <f t="shared" si="7"/>
        <v>19.28138528138528</v>
      </c>
    </row>
    <row r="65" spans="1:16" ht="12.75">
      <c r="A65" s="5" t="s">
        <v>129</v>
      </c>
      <c r="B65" s="6" t="s">
        <v>130</v>
      </c>
      <c r="C65" s="6">
        <v>15971.54</v>
      </c>
      <c r="D65" s="6">
        <v>15971.54</v>
      </c>
      <c r="E65" s="6">
        <v>4785.84</v>
      </c>
      <c r="F65" s="6">
        <v>3995.1092699999995</v>
      </c>
      <c r="G65" s="6">
        <v>0</v>
      </c>
      <c r="H65" s="6">
        <v>3994.0809999999997</v>
      </c>
      <c r="I65" s="6">
        <v>1.02827</v>
      </c>
      <c r="J65" s="6">
        <v>1.59583</v>
      </c>
      <c r="K65" s="6">
        <f t="shared" si="8"/>
        <v>790.7307300000007</v>
      </c>
      <c r="L65" s="6">
        <f t="shared" si="9"/>
        <v>11976.430730000002</v>
      </c>
      <c r="M65" s="6">
        <f t="shared" si="10"/>
        <v>83.47770234692341</v>
      </c>
      <c r="N65" s="6">
        <f t="shared" si="11"/>
        <v>11977.459</v>
      </c>
      <c r="O65" s="6">
        <f t="shared" si="12"/>
        <v>791.7590000000005</v>
      </c>
      <c r="P65" s="6">
        <f t="shared" si="7"/>
        <v>25.00748831984893</v>
      </c>
    </row>
    <row r="66" spans="1:16" ht="26.25">
      <c r="A66" s="7" t="s">
        <v>131</v>
      </c>
      <c r="B66" s="8" t="s">
        <v>132</v>
      </c>
      <c r="C66" s="8">
        <v>300.84</v>
      </c>
      <c r="D66" s="8">
        <v>300.84</v>
      </c>
      <c r="E66" s="8">
        <v>124.04</v>
      </c>
      <c r="F66" s="8">
        <v>19.95318</v>
      </c>
      <c r="G66" s="8">
        <v>0</v>
      </c>
      <c r="H66" s="8">
        <v>19.95318</v>
      </c>
      <c r="I66" s="8">
        <v>0</v>
      </c>
      <c r="J66" s="8">
        <v>0.8073400000000001</v>
      </c>
      <c r="K66" s="8">
        <f t="shared" si="8"/>
        <v>104.08682</v>
      </c>
      <c r="L66" s="8">
        <f t="shared" si="9"/>
        <v>280.88682</v>
      </c>
      <c r="M66" s="8">
        <f t="shared" si="10"/>
        <v>16.086085133827797</v>
      </c>
      <c r="N66" s="8">
        <f t="shared" si="11"/>
        <v>280.88682</v>
      </c>
      <c r="O66" s="8">
        <f t="shared" si="12"/>
        <v>104.08682</v>
      </c>
      <c r="P66" s="10">
        <f t="shared" si="7"/>
        <v>6.632489030714002</v>
      </c>
    </row>
    <row r="67" spans="1:16" ht="12.75">
      <c r="A67" s="7" t="s">
        <v>133</v>
      </c>
      <c r="B67" s="8" t="s">
        <v>134</v>
      </c>
      <c r="C67" s="8">
        <v>2106.8</v>
      </c>
      <c r="D67" s="8">
        <v>2106.8</v>
      </c>
      <c r="E67" s="8">
        <v>683.4</v>
      </c>
      <c r="F67" s="8">
        <v>579.34647</v>
      </c>
      <c r="G67" s="8">
        <v>0</v>
      </c>
      <c r="H67" s="8">
        <v>579.34647</v>
      </c>
      <c r="I67" s="8">
        <v>0</v>
      </c>
      <c r="J67" s="8">
        <v>0</v>
      </c>
      <c r="K67" s="8">
        <f t="shared" si="8"/>
        <v>104.05353000000002</v>
      </c>
      <c r="L67" s="8">
        <f t="shared" si="9"/>
        <v>1527.4535300000002</v>
      </c>
      <c r="M67" s="8">
        <f t="shared" si="10"/>
        <v>84.77413959613696</v>
      </c>
      <c r="N67" s="8">
        <f t="shared" si="11"/>
        <v>1527.4535300000002</v>
      </c>
      <c r="O67" s="8">
        <f t="shared" si="12"/>
        <v>104.05353000000002</v>
      </c>
      <c r="P67" s="10">
        <f t="shared" si="7"/>
        <v>27.498883140307573</v>
      </c>
    </row>
    <row r="68" spans="1:16" ht="12.75">
      <c r="A68" s="7" t="s">
        <v>135</v>
      </c>
      <c r="B68" s="8" t="s">
        <v>136</v>
      </c>
      <c r="C68" s="8">
        <v>1688.8</v>
      </c>
      <c r="D68" s="8">
        <v>1688.8</v>
      </c>
      <c r="E68" s="8">
        <v>578.9</v>
      </c>
      <c r="F68" s="8">
        <v>437.0006599999999</v>
      </c>
      <c r="G68" s="8">
        <v>0</v>
      </c>
      <c r="H68" s="8">
        <v>437.0006599999999</v>
      </c>
      <c r="I68" s="8">
        <v>0</v>
      </c>
      <c r="J68" s="8">
        <v>0</v>
      </c>
      <c r="K68" s="8">
        <f t="shared" si="8"/>
        <v>141.89934000000005</v>
      </c>
      <c r="L68" s="8">
        <f t="shared" si="9"/>
        <v>1251.79934</v>
      </c>
      <c r="M68" s="8">
        <f t="shared" si="10"/>
        <v>75.48810848160304</v>
      </c>
      <c r="N68" s="8">
        <f t="shared" si="11"/>
        <v>1251.79934</v>
      </c>
      <c r="O68" s="8">
        <f t="shared" si="12"/>
        <v>141.89934000000005</v>
      </c>
      <c r="P68" s="10">
        <f t="shared" si="7"/>
        <v>25.876400994789194</v>
      </c>
    </row>
    <row r="69" spans="1:16" ht="26.25">
      <c r="A69" s="7" t="s">
        <v>137</v>
      </c>
      <c r="B69" s="8" t="s">
        <v>138</v>
      </c>
      <c r="C69" s="8">
        <v>2896.3</v>
      </c>
      <c r="D69" s="8">
        <v>2896.3</v>
      </c>
      <c r="E69" s="8">
        <v>1153.9</v>
      </c>
      <c r="F69" s="8">
        <v>938.22144</v>
      </c>
      <c r="G69" s="8">
        <v>0</v>
      </c>
      <c r="H69" s="8">
        <v>937.1931700000001</v>
      </c>
      <c r="I69" s="8">
        <v>1.02827</v>
      </c>
      <c r="J69" s="8">
        <v>0</v>
      </c>
      <c r="K69" s="8">
        <f t="shared" si="8"/>
        <v>215.67856000000006</v>
      </c>
      <c r="L69" s="8">
        <f t="shared" si="9"/>
        <v>1958.0785600000002</v>
      </c>
      <c r="M69" s="8">
        <f t="shared" si="10"/>
        <v>81.30873039258168</v>
      </c>
      <c r="N69" s="8">
        <f t="shared" si="11"/>
        <v>1959.1068300000002</v>
      </c>
      <c r="O69" s="8">
        <f t="shared" si="12"/>
        <v>216.70682999999997</v>
      </c>
      <c r="P69" s="10">
        <f t="shared" si="7"/>
        <v>32.35829057763354</v>
      </c>
    </row>
    <row r="70" spans="1:16" ht="12.75">
      <c r="A70" s="7" t="s">
        <v>139</v>
      </c>
      <c r="B70" s="8" t="s">
        <v>140</v>
      </c>
      <c r="C70" s="8">
        <v>8978.8</v>
      </c>
      <c r="D70" s="8">
        <v>8978.8</v>
      </c>
      <c r="E70" s="8">
        <v>2245.6</v>
      </c>
      <c r="F70" s="8">
        <v>2020.58752</v>
      </c>
      <c r="G70" s="8">
        <v>0</v>
      </c>
      <c r="H70" s="8">
        <v>2020.58752</v>
      </c>
      <c r="I70" s="8">
        <v>0</v>
      </c>
      <c r="J70" s="8">
        <v>0.78849</v>
      </c>
      <c r="K70" s="8">
        <f aca="true" t="shared" si="13" ref="K70:K92">E70-F70</f>
        <v>225.01247999999987</v>
      </c>
      <c r="L70" s="8">
        <f aca="true" t="shared" si="14" ref="L70:L92">D70-F70</f>
        <v>6958.212479999999</v>
      </c>
      <c r="M70" s="8">
        <f aca="true" t="shared" si="15" ref="M70:M92">IF(E70=0,0,(F70/E70)*100)</f>
        <v>89.97985037406484</v>
      </c>
      <c r="N70" s="8">
        <f aca="true" t="shared" si="16" ref="N70:N92">D70-H70</f>
        <v>6958.212479999999</v>
      </c>
      <c r="O70" s="8">
        <f aca="true" t="shared" si="17" ref="O70:O92">E70-H70</f>
        <v>225.01247999999987</v>
      </c>
      <c r="P70" s="10">
        <f t="shared" si="7"/>
        <v>22.503981823851742</v>
      </c>
    </row>
    <row r="71" spans="1:16" ht="12.75">
      <c r="A71" s="5" t="s">
        <v>141</v>
      </c>
      <c r="B71" s="6" t="s">
        <v>142</v>
      </c>
      <c r="C71" s="6">
        <v>2310.5</v>
      </c>
      <c r="D71" s="6">
        <v>2310.5</v>
      </c>
      <c r="E71" s="6">
        <v>924</v>
      </c>
      <c r="F71" s="6">
        <v>665.26128</v>
      </c>
      <c r="G71" s="6">
        <v>0</v>
      </c>
      <c r="H71" s="6">
        <v>585.5271100000001</v>
      </c>
      <c r="I71" s="6">
        <v>79.73417</v>
      </c>
      <c r="J71" s="6">
        <v>81.56514</v>
      </c>
      <c r="K71" s="6">
        <f t="shared" si="13"/>
        <v>258.73871999999994</v>
      </c>
      <c r="L71" s="6">
        <f t="shared" si="14"/>
        <v>1645.2387199999998</v>
      </c>
      <c r="M71" s="6">
        <f t="shared" si="15"/>
        <v>71.99797402597403</v>
      </c>
      <c r="N71" s="6">
        <f t="shared" si="16"/>
        <v>1724.97289</v>
      </c>
      <c r="O71" s="6">
        <f t="shared" si="17"/>
        <v>338.4728899999999</v>
      </c>
      <c r="P71" s="6">
        <f t="shared" si="7"/>
        <v>25.34200865613504</v>
      </c>
    </row>
    <row r="72" spans="1:16" ht="26.25">
      <c r="A72" s="7" t="s">
        <v>143</v>
      </c>
      <c r="B72" s="8" t="s">
        <v>144</v>
      </c>
      <c r="C72" s="8">
        <v>150</v>
      </c>
      <c r="D72" s="8">
        <v>150</v>
      </c>
      <c r="E72" s="8">
        <v>37.5</v>
      </c>
      <c r="F72" s="8">
        <v>5.303</v>
      </c>
      <c r="G72" s="8">
        <v>0</v>
      </c>
      <c r="H72" s="8">
        <v>5.303</v>
      </c>
      <c r="I72" s="8">
        <v>0</v>
      </c>
      <c r="J72" s="8">
        <v>0</v>
      </c>
      <c r="K72" s="8">
        <f t="shared" si="13"/>
        <v>32.197</v>
      </c>
      <c r="L72" s="8">
        <f t="shared" si="14"/>
        <v>144.697</v>
      </c>
      <c r="M72" s="8">
        <f t="shared" si="15"/>
        <v>14.141333333333334</v>
      </c>
      <c r="N72" s="8">
        <f t="shared" si="16"/>
        <v>144.697</v>
      </c>
      <c r="O72" s="8">
        <f t="shared" si="17"/>
        <v>32.197</v>
      </c>
      <c r="P72" s="10">
        <f t="shared" si="7"/>
        <v>3.5353333333333334</v>
      </c>
    </row>
    <row r="73" spans="1:16" ht="26.25">
      <c r="A73" s="7" t="s">
        <v>145</v>
      </c>
      <c r="B73" s="8" t="s">
        <v>146</v>
      </c>
      <c r="C73" s="8">
        <v>2160.5</v>
      </c>
      <c r="D73" s="8">
        <v>2160.5</v>
      </c>
      <c r="E73" s="8">
        <v>886.5</v>
      </c>
      <c r="F73" s="8">
        <v>659.9582800000001</v>
      </c>
      <c r="G73" s="8">
        <v>0</v>
      </c>
      <c r="H73" s="8">
        <v>580.2241100000001</v>
      </c>
      <c r="I73" s="8">
        <v>79.73417</v>
      </c>
      <c r="J73" s="8">
        <v>81.56514</v>
      </c>
      <c r="K73" s="8">
        <f t="shared" si="13"/>
        <v>226.54171999999994</v>
      </c>
      <c r="L73" s="8">
        <f t="shared" si="14"/>
        <v>1500.54172</v>
      </c>
      <c r="M73" s="8">
        <f t="shared" si="15"/>
        <v>74.44537845459674</v>
      </c>
      <c r="N73" s="8">
        <f t="shared" si="16"/>
        <v>1580.27589</v>
      </c>
      <c r="O73" s="8">
        <f t="shared" si="17"/>
        <v>306.2758899999999</v>
      </c>
      <c r="P73" s="10">
        <f t="shared" si="7"/>
        <v>26.856010645683874</v>
      </c>
    </row>
    <row r="74" spans="1:16" ht="12.75">
      <c r="A74" s="5" t="s">
        <v>147</v>
      </c>
      <c r="B74" s="6" t="s">
        <v>148</v>
      </c>
      <c r="C74" s="6">
        <v>11478.73</v>
      </c>
      <c r="D74" s="6">
        <v>11578.73</v>
      </c>
      <c r="E74" s="6">
        <v>3697.75</v>
      </c>
      <c r="F74" s="6">
        <v>1982.7331600000002</v>
      </c>
      <c r="G74" s="6">
        <v>0</v>
      </c>
      <c r="H74" s="6">
        <v>1982.7331600000002</v>
      </c>
      <c r="I74" s="6">
        <v>0</v>
      </c>
      <c r="J74" s="6">
        <v>0</v>
      </c>
      <c r="K74" s="6">
        <f t="shared" si="13"/>
        <v>1715.0168399999998</v>
      </c>
      <c r="L74" s="6">
        <f t="shared" si="14"/>
        <v>9595.99684</v>
      </c>
      <c r="M74" s="6">
        <f t="shared" si="15"/>
        <v>53.61998945304578</v>
      </c>
      <c r="N74" s="6">
        <f t="shared" si="16"/>
        <v>9595.99684</v>
      </c>
      <c r="O74" s="6">
        <f t="shared" si="17"/>
        <v>1715.0168399999998</v>
      </c>
      <c r="P74" s="6">
        <f t="shared" si="7"/>
        <v>17.123926026429498</v>
      </c>
    </row>
    <row r="75" spans="1:16" ht="39">
      <c r="A75" s="7" t="s">
        <v>149</v>
      </c>
      <c r="B75" s="8" t="s">
        <v>150</v>
      </c>
      <c r="C75" s="8">
        <v>280</v>
      </c>
      <c r="D75" s="8">
        <v>280</v>
      </c>
      <c r="E75" s="8">
        <v>280</v>
      </c>
      <c r="F75" s="8">
        <v>100.66864</v>
      </c>
      <c r="G75" s="8">
        <v>0</v>
      </c>
      <c r="H75" s="8">
        <v>100.66864</v>
      </c>
      <c r="I75" s="8">
        <v>0</v>
      </c>
      <c r="J75" s="8">
        <v>0</v>
      </c>
      <c r="K75" s="8">
        <f t="shared" si="13"/>
        <v>179.33136000000002</v>
      </c>
      <c r="L75" s="8">
        <f t="shared" si="14"/>
        <v>179.33136000000002</v>
      </c>
      <c r="M75" s="8">
        <f t="shared" si="15"/>
        <v>35.95308571428571</v>
      </c>
      <c r="N75" s="8">
        <f t="shared" si="16"/>
        <v>179.33136000000002</v>
      </c>
      <c r="O75" s="8">
        <f t="shared" si="17"/>
        <v>179.33136000000002</v>
      </c>
      <c r="P75" s="10">
        <f t="shared" si="7"/>
        <v>35.95308571428571</v>
      </c>
    </row>
    <row r="76" spans="1:16" ht="12.75">
      <c r="A76" s="7" t="s">
        <v>151</v>
      </c>
      <c r="B76" s="8" t="s">
        <v>152</v>
      </c>
      <c r="C76" s="8">
        <v>11198.73</v>
      </c>
      <c r="D76" s="8">
        <v>11298.73</v>
      </c>
      <c r="E76" s="8">
        <v>3417.75</v>
      </c>
      <c r="F76" s="8">
        <v>1882.0645200000001</v>
      </c>
      <c r="G76" s="8">
        <v>0</v>
      </c>
      <c r="H76" s="8">
        <v>1882.0645200000001</v>
      </c>
      <c r="I76" s="8">
        <v>0</v>
      </c>
      <c r="J76" s="8">
        <v>0</v>
      </c>
      <c r="K76" s="8">
        <f t="shared" si="13"/>
        <v>1535.6854799999999</v>
      </c>
      <c r="L76" s="8">
        <f t="shared" si="14"/>
        <v>9416.66548</v>
      </c>
      <c r="M76" s="8">
        <f t="shared" si="15"/>
        <v>55.06735483870968</v>
      </c>
      <c r="N76" s="8">
        <f t="shared" si="16"/>
        <v>9416.66548</v>
      </c>
      <c r="O76" s="8">
        <f t="shared" si="17"/>
        <v>1535.6854799999999</v>
      </c>
      <c r="P76" s="10">
        <f t="shared" si="7"/>
        <v>16.657310334878346</v>
      </c>
    </row>
    <row r="77" spans="1:16" ht="12.75">
      <c r="A77" s="5" t="s">
        <v>153</v>
      </c>
      <c r="B77" s="6" t="s">
        <v>154</v>
      </c>
      <c r="C77" s="6">
        <v>300</v>
      </c>
      <c r="D77" s="6">
        <v>1300</v>
      </c>
      <c r="E77" s="6">
        <v>1075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f t="shared" si="13"/>
        <v>1075</v>
      </c>
      <c r="L77" s="6">
        <f t="shared" si="14"/>
        <v>1300</v>
      </c>
      <c r="M77" s="6">
        <f t="shared" si="15"/>
        <v>0</v>
      </c>
      <c r="N77" s="6">
        <f t="shared" si="16"/>
        <v>1300</v>
      </c>
      <c r="O77" s="6">
        <f t="shared" si="17"/>
        <v>1075</v>
      </c>
      <c r="P77" s="6">
        <f t="shared" si="7"/>
        <v>0</v>
      </c>
    </row>
    <row r="78" spans="1:16" ht="26.25">
      <c r="A78" s="7" t="s">
        <v>155</v>
      </c>
      <c r="B78" s="8" t="s">
        <v>156</v>
      </c>
      <c r="C78" s="8">
        <v>300</v>
      </c>
      <c r="D78" s="8">
        <v>1300</v>
      </c>
      <c r="E78" s="8">
        <v>1075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f t="shared" si="13"/>
        <v>1075</v>
      </c>
      <c r="L78" s="8">
        <f t="shared" si="14"/>
        <v>1300</v>
      </c>
      <c r="M78" s="8">
        <f t="shared" si="15"/>
        <v>0</v>
      </c>
      <c r="N78" s="8">
        <f t="shared" si="16"/>
        <v>1300</v>
      </c>
      <c r="O78" s="8">
        <f t="shared" si="17"/>
        <v>1075</v>
      </c>
      <c r="P78" s="10">
        <f t="shared" si="7"/>
        <v>0</v>
      </c>
    </row>
    <row r="79" spans="1:16" ht="26.25">
      <c r="A79" s="5" t="s">
        <v>157</v>
      </c>
      <c r="B79" s="6" t="s">
        <v>158</v>
      </c>
      <c r="C79" s="6">
        <v>4000</v>
      </c>
      <c r="D79" s="6">
        <v>4000</v>
      </c>
      <c r="E79" s="6">
        <v>150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f t="shared" si="13"/>
        <v>150</v>
      </c>
      <c r="L79" s="6">
        <f t="shared" si="14"/>
        <v>4000</v>
      </c>
      <c r="M79" s="6">
        <f t="shared" si="15"/>
        <v>0</v>
      </c>
      <c r="N79" s="6">
        <f t="shared" si="16"/>
        <v>4000</v>
      </c>
      <c r="O79" s="6">
        <f t="shared" si="17"/>
        <v>150</v>
      </c>
      <c r="P79" s="6">
        <f t="shared" si="7"/>
        <v>0</v>
      </c>
    </row>
    <row r="80" spans="1:16" ht="12.75">
      <c r="A80" s="7" t="s">
        <v>159</v>
      </c>
      <c r="B80" s="8" t="s">
        <v>160</v>
      </c>
      <c r="C80" s="8">
        <v>4000</v>
      </c>
      <c r="D80" s="8">
        <v>4000</v>
      </c>
      <c r="E80" s="8">
        <v>150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f t="shared" si="13"/>
        <v>150</v>
      </c>
      <c r="L80" s="8">
        <f t="shared" si="14"/>
        <v>4000</v>
      </c>
      <c r="M80" s="8">
        <f t="shared" si="15"/>
        <v>0</v>
      </c>
      <c r="N80" s="8">
        <f t="shared" si="16"/>
        <v>4000</v>
      </c>
      <c r="O80" s="8">
        <f t="shared" si="17"/>
        <v>150</v>
      </c>
      <c r="P80" s="10">
        <f t="shared" si="7"/>
        <v>0</v>
      </c>
    </row>
    <row r="81" spans="1:16" ht="12.75">
      <c r="A81" s="5" t="s">
        <v>161</v>
      </c>
      <c r="B81" s="6" t="s">
        <v>162</v>
      </c>
      <c r="C81" s="6">
        <v>1000</v>
      </c>
      <c r="D81" s="6">
        <v>1000</v>
      </c>
      <c r="E81" s="6">
        <v>249</v>
      </c>
      <c r="F81" s="6">
        <v>218.54914000000002</v>
      </c>
      <c r="G81" s="6">
        <v>0</v>
      </c>
      <c r="H81" s="6">
        <v>218.54914000000002</v>
      </c>
      <c r="I81" s="6">
        <v>0</v>
      </c>
      <c r="J81" s="6">
        <v>49.27033</v>
      </c>
      <c r="K81" s="6">
        <f t="shared" si="13"/>
        <v>30.450859999999977</v>
      </c>
      <c r="L81" s="6">
        <f t="shared" si="14"/>
        <v>781.4508599999999</v>
      </c>
      <c r="M81" s="6">
        <f t="shared" si="15"/>
        <v>87.7707389558233</v>
      </c>
      <c r="N81" s="6">
        <f t="shared" si="16"/>
        <v>781.4508599999999</v>
      </c>
      <c r="O81" s="6">
        <f t="shared" si="17"/>
        <v>30.450859999999977</v>
      </c>
      <c r="P81" s="6">
        <f t="shared" si="7"/>
        <v>21.854914000000004</v>
      </c>
    </row>
    <row r="82" spans="1:16" ht="12.75">
      <c r="A82" s="7" t="s">
        <v>163</v>
      </c>
      <c r="B82" s="8" t="s">
        <v>164</v>
      </c>
      <c r="C82" s="8">
        <v>1000</v>
      </c>
      <c r="D82" s="8">
        <v>1000</v>
      </c>
      <c r="E82" s="8">
        <v>249</v>
      </c>
      <c r="F82" s="8">
        <v>218.54914000000002</v>
      </c>
      <c r="G82" s="8">
        <v>0</v>
      </c>
      <c r="H82" s="8">
        <v>218.54914000000002</v>
      </c>
      <c r="I82" s="8">
        <v>0</v>
      </c>
      <c r="J82" s="8">
        <v>49.27033</v>
      </c>
      <c r="K82" s="8">
        <f t="shared" si="13"/>
        <v>30.450859999999977</v>
      </c>
      <c r="L82" s="8">
        <f t="shared" si="14"/>
        <v>781.4508599999999</v>
      </c>
      <c r="M82" s="8">
        <f t="shared" si="15"/>
        <v>87.7707389558233</v>
      </c>
      <c r="N82" s="8">
        <f t="shared" si="16"/>
        <v>781.4508599999999</v>
      </c>
      <c r="O82" s="8">
        <f t="shared" si="17"/>
        <v>30.450859999999977</v>
      </c>
      <c r="P82" s="10">
        <f t="shared" si="7"/>
        <v>21.854914000000004</v>
      </c>
    </row>
    <row r="83" spans="1:16" ht="26.25">
      <c r="A83" s="5" t="s">
        <v>165</v>
      </c>
      <c r="B83" s="6" t="s">
        <v>166</v>
      </c>
      <c r="C83" s="6">
        <v>1700</v>
      </c>
      <c r="D83" s="6">
        <v>1700</v>
      </c>
      <c r="E83" s="6">
        <v>150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13"/>
        <v>150</v>
      </c>
      <c r="L83" s="6">
        <f t="shared" si="14"/>
        <v>1700</v>
      </c>
      <c r="M83" s="6">
        <f t="shared" si="15"/>
        <v>0</v>
      </c>
      <c r="N83" s="6">
        <f t="shared" si="16"/>
        <v>1700</v>
      </c>
      <c r="O83" s="6">
        <f t="shared" si="17"/>
        <v>150</v>
      </c>
      <c r="P83" s="6">
        <f t="shared" si="7"/>
        <v>0</v>
      </c>
    </row>
    <row r="84" spans="1:16" ht="12.75">
      <c r="A84" s="7" t="s">
        <v>167</v>
      </c>
      <c r="B84" s="8" t="s">
        <v>168</v>
      </c>
      <c r="C84" s="8">
        <v>1700</v>
      </c>
      <c r="D84" s="8">
        <v>1700</v>
      </c>
      <c r="E84" s="8">
        <v>150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f t="shared" si="13"/>
        <v>150</v>
      </c>
      <c r="L84" s="8">
        <f t="shared" si="14"/>
        <v>1700</v>
      </c>
      <c r="M84" s="8">
        <f t="shared" si="15"/>
        <v>0</v>
      </c>
      <c r="N84" s="8">
        <f t="shared" si="16"/>
        <v>1700</v>
      </c>
      <c r="O84" s="8">
        <f t="shared" si="17"/>
        <v>150</v>
      </c>
      <c r="P84" s="10">
        <f t="shared" si="7"/>
        <v>0</v>
      </c>
    </row>
    <row r="85" spans="1:16" ht="26.25">
      <c r="A85" s="5" t="s">
        <v>169</v>
      </c>
      <c r="B85" s="6" t="s">
        <v>170</v>
      </c>
      <c r="C85" s="6">
        <v>298</v>
      </c>
      <c r="D85" s="6">
        <v>298</v>
      </c>
      <c r="E85" s="6">
        <v>68.5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13"/>
        <v>68.5</v>
      </c>
      <c r="L85" s="6">
        <f t="shared" si="14"/>
        <v>298</v>
      </c>
      <c r="M85" s="6">
        <f t="shared" si="15"/>
        <v>0</v>
      </c>
      <c r="N85" s="6">
        <f t="shared" si="16"/>
        <v>298</v>
      </c>
      <c r="O85" s="6">
        <f t="shared" si="17"/>
        <v>68.5</v>
      </c>
      <c r="P85" s="6">
        <f t="shared" si="7"/>
        <v>0</v>
      </c>
    </row>
    <row r="86" spans="1:16" ht="39">
      <c r="A86" s="7" t="s">
        <v>171</v>
      </c>
      <c r="B86" s="8" t="s">
        <v>172</v>
      </c>
      <c r="C86" s="8">
        <v>278</v>
      </c>
      <c r="D86" s="8">
        <v>278</v>
      </c>
      <c r="E86" s="8">
        <v>64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f t="shared" si="13"/>
        <v>64</v>
      </c>
      <c r="L86" s="8">
        <f t="shared" si="14"/>
        <v>278</v>
      </c>
      <c r="M86" s="8">
        <f t="shared" si="15"/>
        <v>0</v>
      </c>
      <c r="N86" s="8">
        <f t="shared" si="16"/>
        <v>278</v>
      </c>
      <c r="O86" s="8">
        <f t="shared" si="17"/>
        <v>64</v>
      </c>
      <c r="P86" s="10">
        <f t="shared" si="7"/>
        <v>0</v>
      </c>
    </row>
    <row r="87" spans="1:16" ht="12.75">
      <c r="A87" s="7" t="s">
        <v>173</v>
      </c>
      <c r="B87" s="8" t="s">
        <v>174</v>
      </c>
      <c r="C87" s="8">
        <v>20</v>
      </c>
      <c r="D87" s="8">
        <v>20</v>
      </c>
      <c r="E87" s="8">
        <v>4.5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f t="shared" si="13"/>
        <v>4.5</v>
      </c>
      <c r="L87" s="8">
        <f t="shared" si="14"/>
        <v>20</v>
      </c>
      <c r="M87" s="8">
        <f t="shared" si="15"/>
        <v>0</v>
      </c>
      <c r="N87" s="8">
        <f t="shared" si="16"/>
        <v>20</v>
      </c>
      <c r="O87" s="8">
        <f t="shared" si="17"/>
        <v>4.5</v>
      </c>
      <c r="P87" s="10">
        <f t="shared" si="7"/>
        <v>0</v>
      </c>
    </row>
    <row r="88" spans="1:16" ht="12.75">
      <c r="A88" s="5" t="s">
        <v>175</v>
      </c>
      <c r="B88" s="6" t="s">
        <v>176</v>
      </c>
      <c r="C88" s="6">
        <v>14708.5</v>
      </c>
      <c r="D88" s="6">
        <v>14708.5</v>
      </c>
      <c r="E88" s="6">
        <v>3716.8</v>
      </c>
      <c r="F88" s="6">
        <v>3297.6943800000004</v>
      </c>
      <c r="G88" s="6">
        <v>0</v>
      </c>
      <c r="H88" s="6">
        <v>3297.6943800000004</v>
      </c>
      <c r="I88" s="6">
        <v>0</v>
      </c>
      <c r="J88" s="6">
        <v>35.18638</v>
      </c>
      <c r="K88" s="6">
        <f t="shared" si="13"/>
        <v>419.1056199999998</v>
      </c>
      <c r="L88" s="6">
        <f t="shared" si="14"/>
        <v>11410.80562</v>
      </c>
      <c r="M88" s="6">
        <f t="shared" si="15"/>
        <v>88.72402012483857</v>
      </c>
      <c r="N88" s="6">
        <f t="shared" si="16"/>
        <v>11410.80562</v>
      </c>
      <c r="O88" s="6">
        <f t="shared" si="17"/>
        <v>419.1056199999998</v>
      </c>
      <c r="P88" s="6">
        <f t="shared" si="7"/>
        <v>22.420330965088215</v>
      </c>
    </row>
    <row r="89" spans="1:16" ht="12.75">
      <c r="A89" s="7" t="s">
        <v>177</v>
      </c>
      <c r="B89" s="8" t="s">
        <v>178</v>
      </c>
      <c r="C89" s="8">
        <v>10</v>
      </c>
      <c r="D89" s="8">
        <v>10</v>
      </c>
      <c r="E89" s="8">
        <v>2.4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f t="shared" si="13"/>
        <v>2.4</v>
      </c>
      <c r="L89" s="8">
        <f t="shared" si="14"/>
        <v>10</v>
      </c>
      <c r="M89" s="8">
        <f t="shared" si="15"/>
        <v>0</v>
      </c>
      <c r="N89" s="8">
        <f t="shared" si="16"/>
        <v>10</v>
      </c>
      <c r="O89" s="8">
        <f t="shared" si="17"/>
        <v>2.4</v>
      </c>
      <c r="P89" s="10">
        <f>H89/D89*100</f>
        <v>0</v>
      </c>
    </row>
    <row r="90" spans="1:16" ht="12.75">
      <c r="A90" s="7" t="s">
        <v>179</v>
      </c>
      <c r="B90" s="8" t="s">
        <v>180</v>
      </c>
      <c r="C90" s="8">
        <v>12317</v>
      </c>
      <c r="D90" s="8">
        <v>12317</v>
      </c>
      <c r="E90" s="8">
        <v>3079.4</v>
      </c>
      <c r="F90" s="8">
        <v>3079.4</v>
      </c>
      <c r="G90" s="8">
        <v>0</v>
      </c>
      <c r="H90" s="8">
        <v>3079.4</v>
      </c>
      <c r="I90" s="8">
        <v>0</v>
      </c>
      <c r="J90" s="8">
        <v>0</v>
      </c>
      <c r="K90" s="8">
        <f t="shared" si="13"/>
        <v>0</v>
      </c>
      <c r="L90" s="8">
        <f t="shared" si="14"/>
        <v>9237.6</v>
      </c>
      <c r="M90" s="8">
        <f t="shared" si="15"/>
        <v>100</v>
      </c>
      <c r="N90" s="8">
        <f t="shared" si="16"/>
        <v>9237.6</v>
      </c>
      <c r="O90" s="8">
        <f t="shared" si="17"/>
        <v>0</v>
      </c>
      <c r="P90" s="10">
        <f>H90/D90*100</f>
        <v>25.00121782901681</v>
      </c>
    </row>
    <row r="91" spans="1:16" ht="12.75">
      <c r="A91" s="7" t="s">
        <v>181</v>
      </c>
      <c r="B91" s="8" t="s">
        <v>182</v>
      </c>
      <c r="C91" s="8">
        <v>2381.5</v>
      </c>
      <c r="D91" s="8">
        <v>2381.5</v>
      </c>
      <c r="E91" s="8">
        <v>635</v>
      </c>
      <c r="F91" s="8">
        <v>218.29438000000002</v>
      </c>
      <c r="G91" s="8">
        <v>0</v>
      </c>
      <c r="H91" s="8">
        <v>218.29438000000002</v>
      </c>
      <c r="I91" s="8">
        <v>0</v>
      </c>
      <c r="J91" s="8">
        <v>35.18638</v>
      </c>
      <c r="K91" s="8">
        <f t="shared" si="13"/>
        <v>416.70561999999995</v>
      </c>
      <c r="L91" s="8">
        <f t="shared" si="14"/>
        <v>2163.20562</v>
      </c>
      <c r="M91" s="8">
        <f t="shared" si="15"/>
        <v>34.377067716535436</v>
      </c>
      <c r="N91" s="8">
        <f t="shared" si="16"/>
        <v>2163.20562</v>
      </c>
      <c r="O91" s="8">
        <f t="shared" si="17"/>
        <v>416.70561999999995</v>
      </c>
      <c r="P91" s="10">
        <f>H91/D91*100</f>
        <v>9.166255721184129</v>
      </c>
    </row>
    <row r="92" spans="1:16" ht="12.75">
      <c r="A92" s="5" t="s">
        <v>183</v>
      </c>
      <c r="B92" s="6" t="s">
        <v>184</v>
      </c>
      <c r="C92" s="6">
        <v>485557.5</v>
      </c>
      <c r="D92" s="6">
        <v>492526.47300000006</v>
      </c>
      <c r="E92" s="6">
        <v>201795.19799999995</v>
      </c>
      <c r="F92" s="6">
        <v>175940.57441999987</v>
      </c>
      <c r="G92" s="6">
        <v>0</v>
      </c>
      <c r="H92" s="6">
        <v>171994.98562999984</v>
      </c>
      <c r="I92" s="6">
        <v>3945.5887900000002</v>
      </c>
      <c r="J92" s="6">
        <v>90358.16832999999</v>
      </c>
      <c r="K92" s="6">
        <f t="shared" si="13"/>
        <v>25854.623580000072</v>
      </c>
      <c r="L92" s="6">
        <f t="shared" si="14"/>
        <v>316585.89858000015</v>
      </c>
      <c r="M92" s="6">
        <f t="shared" si="15"/>
        <v>87.18769136419189</v>
      </c>
      <c r="N92" s="6">
        <f t="shared" si="16"/>
        <v>320531.4873700002</v>
      </c>
      <c r="O92" s="6">
        <f t="shared" si="17"/>
        <v>29800.21237000011</v>
      </c>
      <c r="P92" s="6">
        <f>H92/D92*100</f>
        <v>34.92096264031676</v>
      </c>
    </row>
    <row r="93" spans="1:1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Перепелиця</dc:creator>
  <cp:keywords/>
  <dc:description/>
  <cp:lastModifiedBy>Ленець</cp:lastModifiedBy>
  <dcterms:created xsi:type="dcterms:W3CDTF">2017-04-13T06:21:07Z</dcterms:created>
  <dcterms:modified xsi:type="dcterms:W3CDTF">2017-06-30T11:37:36Z</dcterms:modified>
  <cp:category/>
  <cp:version/>
  <cp:contentType/>
  <cp:contentStatus/>
</cp:coreProperties>
</file>