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9270"/>
  </bookViews>
  <sheets>
    <sheet name="Лист1" sheetId="1" r:id="rId1"/>
  </sheets>
  <definedNames>
    <definedName name="_xlnm.Print_Titles" localSheetId="0">Лист1!$14:$14</definedName>
  </definedNames>
  <calcPr calcId="114210" fullCalcOnLoad="1"/>
</workbook>
</file>

<file path=xl/calcChain.xml><?xml version="1.0" encoding="utf-8"?>
<calcChain xmlns="http://schemas.openxmlformats.org/spreadsheetml/2006/main">
  <c r="H15" i="1"/>
  <c r="I15"/>
  <c r="J15"/>
  <c r="G16"/>
  <c r="G18"/>
  <c r="G21"/>
  <c r="G22"/>
  <c r="G15"/>
  <c r="G77"/>
  <c r="G34"/>
  <c r="G25"/>
  <c r="G24"/>
  <c r="G27"/>
  <c r="G26"/>
  <c r="G28"/>
  <c r="G17"/>
  <c r="J81"/>
  <c r="I81"/>
  <c r="H81"/>
  <c r="J79"/>
  <c r="I79"/>
  <c r="H79"/>
  <c r="J73"/>
  <c r="I73"/>
  <c r="H73"/>
  <c r="J57"/>
  <c r="I57"/>
  <c r="H57"/>
  <c r="J46"/>
  <c r="I46"/>
  <c r="H46"/>
  <c r="G80"/>
  <c r="G78"/>
  <c r="G76"/>
  <c r="G75"/>
  <c r="G74"/>
  <c r="G66"/>
  <c r="G65"/>
  <c r="G53"/>
  <c r="G55"/>
  <c r="G49"/>
  <c r="G48"/>
  <c r="G43"/>
  <c r="G40"/>
  <c r="G39"/>
  <c r="G38"/>
  <c r="G82"/>
  <c r="G72"/>
  <c r="G71"/>
  <c r="G70"/>
  <c r="G69"/>
  <c r="G68"/>
  <c r="G67"/>
  <c r="G64"/>
  <c r="G63"/>
  <c r="G62"/>
  <c r="G61"/>
  <c r="G60"/>
  <c r="G59"/>
  <c r="G58"/>
  <c r="G56"/>
  <c r="G54"/>
  <c r="G52"/>
  <c r="G51"/>
  <c r="G50"/>
  <c r="G47"/>
  <c r="G45"/>
  <c r="G44"/>
  <c r="G42"/>
  <c r="G41"/>
  <c r="G37"/>
  <c r="G35"/>
  <c r="G33"/>
  <c r="G32"/>
  <c r="G31"/>
  <c r="G30"/>
  <c r="G29"/>
  <c r="G23"/>
  <c r="G20"/>
  <c r="G19"/>
  <c r="I83"/>
  <c r="H83"/>
  <c r="J83"/>
  <c r="G81"/>
  <c r="G79"/>
  <c r="G46"/>
  <c r="G73"/>
  <c r="G57"/>
  <c r="G83"/>
</calcChain>
</file>

<file path=xl/sharedStrings.xml><?xml version="1.0" encoding="utf-8"?>
<sst xmlns="http://schemas.openxmlformats.org/spreadsheetml/2006/main" count="354" uniqueCount="226">
  <si>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</si>
  <si>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</si>
  <si>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</si>
  <si>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</si>
  <si>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</si>
  <si>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</si>
  <si>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</si>
  <si>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</si>
  <si>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</si>
  <si>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</si>
  <si>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.0200000</t>
  </si>
  <si>
    <t>Виконком Прилуцької міської ради</t>
  </si>
  <si>
    <t>0212010</t>
  </si>
  <si>
    <t>.0731</t>
  </si>
  <si>
    <t>Багатопрофільна стаціонарна медична допомога населенню</t>
  </si>
  <si>
    <t>Медико соціальне забезпечення пільгових та соціально-незахищених верств населення</t>
  </si>
  <si>
    <t>Рішення сесії Прилуцької міської ради 21.12.18</t>
  </si>
  <si>
    <t>0212010 (ЦМЛ)</t>
  </si>
  <si>
    <t>Сприяння виконанню депутатських повноважень депутатами Прилуцької міської ради на 2017-2020 роки</t>
  </si>
  <si>
    <t>Рішення сесії Прилуцької міської ради  (№16;23.12.16)</t>
  </si>
  <si>
    <t>0212111 /2610/ центр</t>
  </si>
  <si>
    <t>.0726</t>
  </si>
  <si>
    <t>Первинна медична допомога населенню, що надається центрами первинної медичної (медико-санітарної) допомоги</t>
  </si>
  <si>
    <t>0212111 /2610/</t>
  </si>
  <si>
    <t>«Надання населенню  первинної медичної допомоги на 2019 рік»</t>
  </si>
  <si>
    <t>.0763</t>
  </si>
  <si>
    <t>Інші програми та заходи у сфері охорони здоров`я</t>
  </si>
  <si>
    <t>«Надання медичних послуг дитячому населенню міста Прилуки в закладах дошкільної і загальної середньої освіти на 2019 рік»</t>
  </si>
  <si>
    <t>Рішення сесії Прилуцької міської ради</t>
  </si>
  <si>
    <t>0212010/2610/</t>
  </si>
  <si>
    <t>«Надання медичної допомоги дитячому населенню на 2019 рік»</t>
  </si>
  <si>
    <t>.0721</t>
  </si>
  <si>
    <t>Первинна медична допомога населенню, що надається амбулаторно-поліклінічними закладами (відділеннями)</t>
  </si>
  <si>
    <t>Централізовані заходи з лікування хворих на цукровий та нецукровий діабет</t>
  </si>
  <si>
    <t>2152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</si>
  <si>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</si>
  <si>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</si>
  <si>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</si>
  <si>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Соціальна підтримка сім“ї дітей та молоді на 2017-2020 рр</t>
  </si>
  <si>
    <t>Рішення сесії Прилуцької міської ради  (№16;29.11.16)</t>
  </si>
  <si>
    <t>0213192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</si>
  <si>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</si>
  <si>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</si>
  <si>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Фінансова підтримка громадської організації Організація ветеранів м.Прилуки"</t>
  </si>
  <si>
    <t>0213242</t>
  </si>
  <si>
    <t>3242</t>
  </si>
  <si>
    <t>Інші заходи у сфері соціального захисту і соціального забезпечення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</si>
  <si>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</si>
  <si>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Надання одноразової грошової  допомоги жителям міста Прилуки на 2018-2020 роки</t>
  </si>
  <si>
    <t>Рішення сесії Прилуцької міської ради  (№8;22.02.18)</t>
  </si>
  <si>
    <t>0216090</t>
  </si>
  <si>
    <t>6090</t>
  </si>
  <si>
    <t>Інша діяльність у сфері житлово-комунального господарства</t>
  </si>
  <si>
    <t>На варті чистоти і порядку</t>
  </si>
  <si>
    <t>Рішення сесії Прилуцької міської ради  (№3; 31.08.18)</t>
  </si>
  <si>
    <t>Утримання безпритульних тварин у реабілітаційному  центрі м.прилуки на 2018-2020 роки</t>
  </si>
  <si>
    <t>Рішення сесії Прилуцької міської ради  (№12;26.10.18)</t>
  </si>
  <si>
    <t>0217670</t>
  </si>
  <si>
    <t>7670</t>
  </si>
  <si>
    <t>0490</t>
  </si>
  <si>
    <t>Внески до статутного капіталу суб`єктів господарювання</t>
  </si>
  <si>
    <t>.0217693</t>
  </si>
  <si>
    <t>7693</t>
  </si>
  <si>
    <t>Інші заходи, пов`язані з економічною діяльністю</t>
  </si>
  <si>
    <t>0216030</t>
  </si>
  <si>
    <t>6030</t>
  </si>
  <si>
    <t>Організація благоустрою населених пунктів</t>
  </si>
  <si>
    <t>Використання електроенергії для зовнішнього освітлення вулиць та світлофорних обєктів у м. Прилуки на 2019 рік</t>
  </si>
  <si>
    <t>Рішення сесії Прилуцької міської ради (21.12.18)</t>
  </si>
  <si>
    <t>6060</t>
  </si>
  <si>
    <t>Утримання об'єктів соціальної сфери підприємств, що передаються до комунальної власності</t>
  </si>
  <si>
    <t>Облаштування позаміського закладу оздоровлення та відпочинку дітей "Берізка" на базі КП "Санаторій Берізка"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</si>
  <si>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</si>
  <si>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</si>
  <si>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</si>
  <si>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</si>
  <si>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0218110</t>
  </si>
  <si>
    <t>8110</t>
  </si>
  <si>
    <t>.0320</t>
  </si>
  <si>
    <t>Заходи із запобігання та ліквідації надзвичайних ситуацій та наслідків стихійного лиха</t>
  </si>
  <si>
    <t>Розвиток цивільного захисту м.Прилуки 2017-2020</t>
  </si>
  <si>
    <t>Рішення сесії Прилуцької міської ради  (№13;23.12.16)</t>
  </si>
  <si>
    <t>0218410</t>
  </si>
  <si>
    <t>8410</t>
  </si>
  <si>
    <t>Фінансова підтримка засобів масової інформації</t>
  </si>
  <si>
    <t>Ефір телеканалу Прилуки</t>
  </si>
  <si>
    <t>Рішення сесії Прилуцької міської ради  (№15;23.12.16)</t>
  </si>
  <si>
    <t>0600000</t>
  </si>
  <si>
    <t>Управління освіти Прилуцької міської ради</t>
  </si>
  <si>
    <t>0611010</t>
  </si>
  <si>
    <t>1010</t>
  </si>
  <si>
    <t>Надання дошкільної освіти</t>
  </si>
  <si>
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внутрішньопереміщені особи</t>
  </si>
  <si>
    <t>Рішення сесії Прилуцької міської ради  (№4;23.12.16)</t>
  </si>
  <si>
    <t>0611020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</si>
  <si>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</si>
  <si>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</si>
  <si>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Харчування учнів 1-4 класів загальноосвітніх закладів міста</t>
  </si>
  <si>
    <t>Рішення сесії Прилуцької міської ради  (№3;23.12.16)</t>
  </si>
  <si>
    <t>1162</t>
  </si>
  <si>
    <t>Крок за кроком до здоров"я</t>
  </si>
  <si>
    <t>Рішення сесії Прилуцької міської ради  (№6;23.12.16)</t>
  </si>
  <si>
    <t>0611090</t>
  </si>
  <si>
    <t>0611162</t>
  </si>
  <si>
    <t>.0990</t>
  </si>
  <si>
    <t>Інші програми та заходи у сфері освіти</t>
  </si>
  <si>
    <t>Обдарованість</t>
  </si>
  <si>
    <t>Рішення сесії Прилуцької міської ради  (№17;21.12.18)</t>
  </si>
  <si>
    <t>0615031</t>
  </si>
  <si>
    <t>0617413</t>
  </si>
  <si>
    <t>7413</t>
  </si>
  <si>
    <t>.0451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</si>
  <si>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</si>
  <si>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</si>
  <si>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</si>
  <si>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Управління праці та соціального захисту населення Прилуцької  міської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</si>
  <si>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</si>
  <si>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</si>
  <si>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</si>
  <si>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санатоно-курортне лікування)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</si>
  <si>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(Фінансування часткової компенсації капремонту житла)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</si>
  <si>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пільговий проїзд учасників ліквідації на ЧАЕС)</t>
  </si>
  <si>
    <t>0813032</t>
  </si>
  <si>
    <t>3032</t>
  </si>
  <si>
    <t>Надання пільг окремим категоріям громадян з оплати послуг зв`язку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</si>
  <si>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</si>
  <si>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</si>
  <si>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</si>
  <si>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</si>
  <si>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(автомобільний трансп)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</si>
  <si>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</si>
  <si>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</si>
  <si>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</si>
  <si>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(заліз трансп)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</si>
  <si>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</si>
  <si>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</si>
  <si>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</si>
  <si>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2-ї категорії на2018-2020 роки</t>
  </si>
  <si>
    <t>Рішення сесії Прилуцької міської ради   (№7;20.12.17)</t>
  </si>
  <si>
    <t>0813104</t>
  </si>
  <si>
    <t>0813105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</si>
  <si>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</si>
  <si>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</si>
  <si>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</si>
  <si>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Компенсація особам які надають соціальні послугина 2017-2019 роки</t>
  </si>
  <si>
    <t>Рішення сесії Прилуцької міської ради  (№14;29.11.16)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</si>
  <si>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</si>
  <si>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</si>
  <si>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</si>
  <si>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0813192</t>
  </si>
  <si>
    <t>0813210</t>
  </si>
  <si>
    <t>Організація та проведення громадських робіт</t>
  </si>
  <si>
    <t>Організація оплачуваних громадських робіт на 2017 рік в м.Прилуки</t>
  </si>
  <si>
    <t>Рішення сесії Прилуцької міської ради  (№9;20.12.17)</t>
  </si>
  <si>
    <t>0813242</t>
  </si>
  <si>
    <t>Поліпшення житлових умов учасників бойових дій та осіб з інвалідністю внаслідок війни з числа учасників АТО за рахунок коштів міського бюджету на 2019-2023роки</t>
  </si>
  <si>
    <t>Забезпечення санаторно-курортним лікуванням учасників АТО та членів сімей загиблих під час проведення АТО на 2016-2020 роки</t>
  </si>
  <si>
    <t>Рішення сесії Прилуцької міської ради  (№6;28.01.16)</t>
  </si>
  <si>
    <t>1010000</t>
  </si>
  <si>
    <t>Відділ культури і туризму Прилуцької міської ради</t>
  </si>
  <si>
    <t>1011100 мш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</si>
  <si>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</si>
  <si>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</si>
  <si>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</si>
  <si>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1011100шм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</si>
  <si>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</si>
  <si>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</si>
  <si>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</si>
  <si>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</si>
  <si>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</si>
  <si>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</si>
  <si>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</si>
  <si>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</si>
  <si>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</si>
  <si>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</si>
  <si>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</si>
  <si>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1500000</t>
  </si>
  <si>
    <t>Управління капітального будівництва</t>
  </si>
  <si>
    <t>Будівництво об'єктів житлово-комунального господарства</t>
  </si>
  <si>
    <t>1600000</t>
  </si>
  <si>
    <t>Управління містобудування та архітектури Прилуцької міської ради</t>
  </si>
  <si>
    <t>7350</t>
  </si>
  <si>
    <t>Фінансування розробки схем та проектних рішеньмасового застосування на 2017-2019 роки м.Прилуки</t>
  </si>
  <si>
    <t>Рішення сесії Прилуцької міської ради (№19; 23.04.18)</t>
  </si>
  <si>
    <t>УСЬОГО</t>
  </si>
  <si>
    <t>Код Програмної класифікації видатків та кредитування місцевих бюджетів</t>
  </si>
  <si>
    <t>.0640</t>
  </si>
  <si>
    <t>.0490</t>
  </si>
  <si>
    <t>.0620</t>
  </si>
  <si>
    <t>.0830</t>
  </si>
  <si>
    <t>.0910</t>
  </si>
  <si>
    <t>.0921</t>
  </si>
  <si>
    <t>.1030</t>
  </si>
  <si>
    <t>.0443</t>
  </si>
  <si>
    <t>0212010   (ДМЛ)</t>
  </si>
  <si>
    <t>Надання населенню вторинної медичної допомоги населенню на 2019 рік</t>
  </si>
  <si>
    <t>Рішення сесії Прилуцької міської ради 25.06.19</t>
  </si>
  <si>
    <t>"Забезпечення громадян м. Прилуки, які страждають на нецукровий діабет,лікарськими засобами на 2019 рік"</t>
  </si>
  <si>
    <t>Рішення сесії Прилуцької міської ради №5 від 22.02.19</t>
  </si>
  <si>
    <t>0212144/2282/</t>
  </si>
  <si>
    <t xml:space="preserve">Надання стоматологічної допомоги населенню </t>
  </si>
  <si>
    <t>0212100</t>
  </si>
  <si>
    <t>Стоматологічна допомога населенню</t>
  </si>
  <si>
    <t>Рішення сесії Прилуцької міської ради 21.12.2018</t>
  </si>
  <si>
    <t>Інші заходи у сфері соціального захисту і соціального забезпечення (60086,52+27173)</t>
  </si>
  <si>
    <t>0212152/2282/стомат</t>
  </si>
  <si>
    <t>0212152/2610/стомат</t>
  </si>
  <si>
    <t>0212113 /2610/дит</t>
  </si>
  <si>
    <t>0212152/2610/ дит</t>
  </si>
  <si>
    <t>0212144</t>
  </si>
  <si>
    <t>Рішення сесії Прилуцької міської ради 21.12.18;25.10.19</t>
  </si>
  <si>
    <t xml:space="preserve"> </t>
  </si>
  <si>
    <t>Уточнений план на 01.01.20</t>
  </si>
  <si>
    <t>ЗАТВЕРДЖЕНО</t>
  </si>
  <si>
    <t>Рішення міської ради</t>
  </si>
  <si>
    <r>
      <t>(</t>
    </r>
    <r>
      <rPr>
        <u/>
        <sz val="12"/>
        <rFont val="Times New Roman"/>
        <family val="1"/>
        <charset val="204"/>
      </rPr>
      <t xml:space="preserve">     </t>
    </r>
    <r>
      <rPr>
        <sz val="12"/>
        <rFont val="Times New Roman"/>
        <family val="1"/>
        <charset val="204"/>
      </rPr>
      <t>сесія 7 скликання)</t>
    </r>
  </si>
  <si>
    <t>Додаток 7</t>
  </si>
  <si>
    <t xml:space="preserve">____січня 2020 року №___     </t>
  </si>
  <si>
    <t>Розподіл витрат міського бюджету на реалізацію місцевих/регіональних програм у 2019 році</t>
  </si>
  <si>
    <t>Начальник фінансового управління міської ради</t>
  </si>
  <si>
    <t>О.І.Ворона</t>
  </si>
  <si>
    <t>(код бюджету)</t>
  </si>
  <si>
    <r>
      <t>«Надання населенню  первинної медичної допомоги на 2019 рік»</t>
    </r>
    <r>
      <rPr>
        <b/>
        <u/>
        <sz val="9"/>
        <rFont val="Times New Roman"/>
        <family val="1"/>
        <charset val="204"/>
      </rPr>
      <t xml:space="preserve">            в   т. ч.   Сприяння виконанню депутатських повноважень депутатами Прилуцької міської ради на 2017-2020 роки</t>
    </r>
  </si>
  <si>
    <r>
      <t xml:space="preserve">Надання населенню вторинної медичної допомоги населенню на 2019 рік  </t>
    </r>
    <r>
      <rPr>
        <b/>
        <u/>
        <sz val="9"/>
        <rFont val="Times New Roman"/>
        <family val="1"/>
        <charset val="204"/>
      </rPr>
      <t xml:space="preserve"> в т.ч. Сприяння виконанню депутатських повноважень депутатами Прилуцької міської ради на 2017-2020 роки</t>
    </r>
  </si>
  <si>
    <t>«Надання медичної допомоги дитячому населенню на 2019 рік»   в т. ч.  Сприяння виконанню депутатських повноважень депутатами Прилуцької міської ради на 2017-2020 роки</t>
  </si>
  <si>
    <t>(грн.)</t>
  </si>
</sst>
</file>

<file path=xl/styles.xml><?xml version="1.0" encoding="utf-8"?>
<styleSheet xmlns="http://schemas.openxmlformats.org/spreadsheetml/2006/main">
  <fonts count="19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22">
    <xf numFmtId="0" fontId="0" fillId="0" borderId="0" xfId="0"/>
    <xf numFmtId="49" fontId="4" fillId="0" borderId="1" xfId="2" applyNumberFormat="1" applyFont="1" applyBorder="1" applyAlignment="1">
      <alignment vertical="top" wrapText="1"/>
    </xf>
    <xf numFmtId="49" fontId="5" fillId="2" borderId="1" xfId="2" applyNumberFormat="1" applyFont="1" applyFill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3" borderId="1" xfId="1" applyFont="1" applyFill="1" applyBorder="1" applyAlignment="1">
      <alignment vertical="top" wrapText="1"/>
    </xf>
    <xf numFmtId="2" fontId="6" fillId="0" borderId="1" xfId="2" applyNumberFormat="1" applyFont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6" fillId="3" borderId="1" xfId="2" applyFont="1" applyFill="1" applyBorder="1" applyAlignment="1">
      <alignment vertical="top" wrapText="1"/>
    </xf>
    <xf numFmtId="0" fontId="5" fillId="2" borderId="1" xfId="2" applyFont="1" applyFill="1" applyBorder="1" applyAlignment="1">
      <alignment vertical="top" wrapText="1"/>
    </xf>
    <xf numFmtId="2" fontId="7" fillId="2" borderId="1" xfId="2" applyNumberFormat="1" applyFont="1" applyFill="1" applyBorder="1" applyAlignment="1">
      <alignment vertical="top" wrapText="1"/>
    </xf>
    <xf numFmtId="2" fontId="8" fillId="2" borderId="1" xfId="2" applyNumberFormat="1" applyFont="1" applyFill="1" applyBorder="1" applyAlignment="1">
      <alignment vertical="top" wrapText="1"/>
    </xf>
    <xf numFmtId="2" fontId="8" fillId="0" borderId="1" xfId="2" applyNumberFormat="1" applyFont="1" applyBorder="1" applyAlignment="1">
      <alignment vertical="top" wrapText="1"/>
    </xf>
    <xf numFmtId="0" fontId="5" fillId="4" borderId="1" xfId="2" quotePrefix="1" applyFont="1" applyFill="1" applyBorder="1" applyAlignment="1">
      <alignment vertical="top" wrapText="1"/>
    </xf>
    <xf numFmtId="0" fontId="5" fillId="4" borderId="1" xfId="2" applyFont="1" applyFill="1" applyBorder="1" applyAlignment="1">
      <alignment vertical="top" wrapText="1"/>
    </xf>
    <xf numFmtId="2" fontId="8" fillId="4" borderId="1" xfId="2" quotePrefix="1" applyNumberFormat="1" applyFont="1" applyFill="1" applyBorder="1" applyAlignment="1">
      <alignment vertical="top" wrapText="1"/>
    </xf>
    <xf numFmtId="0" fontId="4" fillId="4" borderId="1" xfId="2" applyFont="1" applyFill="1" applyBorder="1" applyAlignment="1">
      <alignment vertical="top" wrapText="1"/>
    </xf>
    <xf numFmtId="0" fontId="3" fillId="0" borderId="1" xfId="2" applyFont="1" applyBorder="1" applyAlignment="1">
      <alignment vertical="top" wrapText="1"/>
    </xf>
    <xf numFmtId="49" fontId="5" fillId="5" borderId="1" xfId="2" applyNumberFormat="1" applyFont="1" applyFill="1" applyBorder="1" applyAlignment="1">
      <alignment vertical="top" wrapText="1"/>
    </xf>
    <xf numFmtId="2" fontId="8" fillId="5" borderId="1" xfId="2" applyNumberFormat="1" applyFont="1" applyFill="1" applyBorder="1" applyAlignment="1">
      <alignment vertical="top" wrapText="1"/>
    </xf>
    <xf numFmtId="49" fontId="4" fillId="0" borderId="2" xfId="2" applyNumberFormat="1" applyFont="1" applyBorder="1" applyAlignment="1">
      <alignment vertical="top" wrapText="1"/>
    </xf>
    <xf numFmtId="2" fontId="6" fillId="0" borderId="2" xfId="2" applyNumberFormat="1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49" fontId="4" fillId="0" borderId="3" xfId="2" applyNumberFormat="1" applyFont="1" applyBorder="1" applyAlignment="1">
      <alignment vertical="top" wrapText="1"/>
    </xf>
    <xf numFmtId="49" fontId="4" fillId="0" borderId="4" xfId="0" quotePrefix="1" applyNumberFormat="1" applyFont="1" applyFill="1" applyBorder="1" applyAlignment="1">
      <alignment horizontal="left" vertical="top" wrapText="1"/>
    </xf>
    <xf numFmtId="0" fontId="6" fillId="0" borderId="4" xfId="1" applyFont="1" applyBorder="1" applyAlignment="1">
      <alignment vertical="top" wrapText="1"/>
    </xf>
    <xf numFmtId="49" fontId="4" fillId="0" borderId="5" xfId="2" applyNumberFormat="1" applyFont="1" applyBorder="1" applyAlignment="1">
      <alignment vertical="top" wrapText="1"/>
    </xf>
    <xf numFmtId="2" fontId="6" fillId="0" borderId="6" xfId="2" applyNumberFormat="1" applyFont="1" applyBorder="1" applyAlignment="1">
      <alignment vertical="top" wrapText="1"/>
    </xf>
    <xf numFmtId="0" fontId="6" fillId="0" borderId="6" xfId="1" applyFont="1" applyBorder="1" applyAlignment="1">
      <alignment vertical="top" wrapText="1"/>
    </xf>
    <xf numFmtId="0" fontId="2" fillId="0" borderId="0" xfId="0" applyFont="1"/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4" fillId="0" borderId="1" xfId="2" quotePrefix="1" applyFont="1" applyFill="1" applyBorder="1" applyAlignment="1">
      <alignment vertical="top" wrapText="1"/>
    </xf>
    <xf numFmtId="2" fontId="6" fillId="0" borderId="1" xfId="2" quotePrefix="1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2" applyFont="1" applyFill="1" applyBorder="1" applyAlignment="1">
      <alignment vertical="top" wrapText="1"/>
    </xf>
    <xf numFmtId="49" fontId="4" fillId="0" borderId="1" xfId="2" applyNumberFormat="1" applyFont="1" applyFill="1" applyBorder="1" applyAlignment="1">
      <alignment vertical="top" wrapText="1"/>
    </xf>
    <xf numFmtId="2" fontId="6" fillId="0" borderId="1" xfId="2" applyNumberFormat="1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2" fontId="6" fillId="0" borderId="7" xfId="2" applyNumberFormat="1" applyFont="1" applyFill="1" applyBorder="1" applyAlignment="1">
      <alignment vertical="top" wrapText="1"/>
    </xf>
    <xf numFmtId="0" fontId="6" fillId="0" borderId="7" xfId="2" applyFont="1" applyFill="1" applyBorder="1" applyAlignment="1">
      <alignment vertical="top" wrapText="1"/>
    </xf>
    <xf numFmtId="0" fontId="2" fillId="0" borderId="0" xfId="0" applyFont="1" applyBorder="1"/>
    <xf numFmtId="0" fontId="3" fillId="2" borderId="1" xfId="2" applyFont="1" applyFill="1" applyBorder="1" applyAlignment="1">
      <alignment vertical="top" wrapText="1"/>
    </xf>
    <xf numFmtId="0" fontId="8" fillId="0" borderId="1" xfId="1" applyFont="1" applyFill="1" applyBorder="1" applyAlignment="1">
      <alignment vertical="top" wrapText="1"/>
    </xf>
    <xf numFmtId="49" fontId="5" fillId="0" borderId="1" xfId="2" applyNumberFormat="1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2" fontId="8" fillId="0" borderId="1" xfId="2" applyNumberFormat="1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49" fontId="4" fillId="0" borderId="7" xfId="2" applyNumberFormat="1" applyFont="1" applyFill="1" applyBorder="1" applyAlignment="1">
      <alignment vertical="top" wrapText="1"/>
    </xf>
    <xf numFmtId="0" fontId="6" fillId="0" borderId="8" xfId="2" applyFont="1" applyBorder="1" applyAlignment="1">
      <alignment vertical="top" wrapText="1"/>
    </xf>
    <xf numFmtId="0" fontId="6" fillId="0" borderId="9" xfId="2" applyFont="1" applyBorder="1" applyAlignment="1">
      <alignment vertical="top" wrapText="1"/>
    </xf>
    <xf numFmtId="0" fontId="6" fillId="0" borderId="2" xfId="2" applyFont="1" applyBorder="1" applyAlignment="1">
      <alignment vertical="top" wrapText="1"/>
    </xf>
    <xf numFmtId="2" fontId="14" fillId="0" borderId="1" xfId="2" applyNumberFormat="1" applyFont="1" applyFill="1" applyBorder="1" applyAlignment="1">
      <alignment vertical="top" wrapText="1"/>
    </xf>
    <xf numFmtId="0" fontId="14" fillId="0" borderId="1" xfId="1" applyFont="1" applyFill="1" applyBorder="1" applyAlignment="1">
      <alignment vertical="top" wrapText="1"/>
    </xf>
    <xf numFmtId="0" fontId="14" fillId="0" borderId="1" xfId="2" applyFont="1" applyFill="1" applyBorder="1" applyAlignment="1">
      <alignment vertical="top" wrapText="1"/>
    </xf>
    <xf numFmtId="0" fontId="8" fillId="5" borderId="1" xfId="1" applyFont="1" applyFill="1" applyBorder="1" applyAlignment="1">
      <alignment vertical="top" wrapText="1"/>
    </xf>
    <xf numFmtId="0" fontId="8" fillId="5" borderId="1" xfId="2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8" fillId="2" borderId="1" xfId="2" applyFont="1" applyFill="1" applyBorder="1" applyAlignment="1">
      <alignment vertical="top" wrapText="1"/>
    </xf>
    <xf numFmtId="0" fontId="6" fillId="4" borderId="1" xfId="1" applyFont="1" applyFill="1" applyBorder="1" applyAlignment="1">
      <alignment vertical="top" wrapText="1"/>
    </xf>
    <xf numFmtId="0" fontId="6" fillId="4" borderId="1" xfId="2" applyFont="1" applyFill="1" applyBorder="1" applyAlignment="1">
      <alignment vertical="top" wrapText="1"/>
    </xf>
    <xf numFmtId="0" fontId="8" fillId="4" borderId="1" xfId="2" applyFont="1" applyFill="1" applyBorder="1" applyAlignment="1">
      <alignment vertical="top" wrapText="1"/>
    </xf>
    <xf numFmtId="2" fontId="8" fillId="4" borderId="1" xfId="2" applyNumberFormat="1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Fill="1"/>
    <xf numFmtId="49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2" fillId="2" borderId="1" xfId="2" applyFont="1" applyFill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 wrapText="1"/>
    </xf>
    <xf numFmtId="0" fontId="2" fillId="0" borderId="3" xfId="2" applyFont="1" applyBorder="1" applyAlignment="1">
      <alignment horizontal="center" vertical="top" wrapText="1"/>
    </xf>
    <xf numFmtId="0" fontId="2" fillId="0" borderId="4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center" vertical="top" wrapText="1"/>
    </xf>
    <xf numFmtId="0" fontId="2" fillId="0" borderId="6" xfId="2" applyFont="1" applyBorder="1" applyAlignment="1">
      <alignment horizontal="center" vertical="top" wrapText="1"/>
    </xf>
    <xf numFmtId="0" fontId="2" fillId="0" borderId="2" xfId="2" applyFont="1" applyBorder="1" applyAlignment="1">
      <alignment horizontal="center" vertical="top" wrapText="1"/>
    </xf>
    <xf numFmtId="0" fontId="15" fillId="0" borderId="1" xfId="2" applyFont="1" applyFill="1" applyBorder="1" applyAlignment="1">
      <alignment horizontal="center" vertical="top" wrapText="1"/>
    </xf>
    <xf numFmtId="0" fontId="16" fillId="0" borderId="1" xfId="2" applyFont="1" applyFill="1" applyBorder="1" applyAlignment="1">
      <alignment horizontal="center" vertical="top" wrapText="1"/>
    </xf>
    <xf numFmtId="0" fontId="12" fillId="5" borderId="1" xfId="2" applyFont="1" applyFill="1" applyBorder="1" applyAlignment="1">
      <alignment horizontal="center" vertical="top" wrapText="1"/>
    </xf>
    <xf numFmtId="0" fontId="12" fillId="4" borderId="1" xfId="2" applyFont="1" applyFill="1" applyBorder="1" applyAlignment="1">
      <alignment horizontal="center" vertical="top" wrapText="1"/>
    </xf>
    <xf numFmtId="2" fontId="12" fillId="4" borderId="1" xfId="2" quotePrefix="1" applyNumberFormat="1" applyFont="1" applyFill="1" applyBorder="1" applyAlignment="1">
      <alignment horizontal="center" vertical="top" wrapText="1"/>
    </xf>
    <xf numFmtId="2" fontId="12" fillId="4" borderId="1" xfId="2" applyNumberFormat="1" applyFont="1" applyFill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2" applyNumberFormat="1" applyFont="1" applyFill="1" applyBorder="1" applyAlignment="1">
      <alignment horizontal="center" vertical="top" wrapText="1"/>
    </xf>
    <xf numFmtId="0" fontId="4" fillId="0" borderId="1" xfId="2" quotePrefix="1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4" fillId="0" borderId="7" xfId="2" applyFont="1" applyFill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49" fontId="4" fillId="0" borderId="6" xfId="2" applyNumberFormat="1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49" fontId="4" fillId="0" borderId="2" xfId="2" applyNumberFormat="1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 wrapText="1"/>
    </xf>
    <xf numFmtId="0" fontId="4" fillId="0" borderId="1" xfId="2" quotePrefix="1" applyFont="1" applyFill="1" applyBorder="1" applyAlignment="1">
      <alignment horizontal="center" vertical="top" wrapText="1"/>
    </xf>
    <xf numFmtId="2" fontId="4" fillId="0" borderId="1" xfId="2" quotePrefix="1" applyNumberFormat="1" applyFont="1" applyFill="1" applyBorder="1" applyAlignment="1">
      <alignment horizontal="center" vertical="top" wrapText="1"/>
    </xf>
    <xf numFmtId="49" fontId="4" fillId="0" borderId="1" xfId="2" applyNumberFormat="1" applyFont="1" applyFill="1" applyBorder="1" applyAlignment="1">
      <alignment horizontal="center" vertical="top" wrapText="1"/>
    </xf>
    <xf numFmtId="0" fontId="13" fillId="0" borderId="1" xfId="2" applyFont="1" applyFill="1" applyBorder="1" applyAlignment="1">
      <alignment horizontal="center" vertical="top" wrapText="1"/>
    </xf>
    <xf numFmtId="49" fontId="5" fillId="5" borderId="1" xfId="2" applyNumberFormat="1" applyFont="1" applyFill="1" applyBorder="1" applyAlignment="1">
      <alignment horizontal="center" vertical="top" wrapText="1"/>
    </xf>
    <xf numFmtId="0" fontId="5" fillId="5" borderId="1" xfId="2" applyFont="1" applyFill="1" applyBorder="1" applyAlignment="1">
      <alignment horizontal="center" vertical="top" wrapText="1"/>
    </xf>
    <xf numFmtId="49" fontId="5" fillId="2" borderId="1" xfId="2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2" fontId="5" fillId="4" borderId="1" xfId="2" applyNumberFormat="1" applyFont="1" applyFill="1" applyBorder="1" applyAlignment="1">
      <alignment horizontal="center" vertical="top" wrapText="1"/>
    </xf>
    <xf numFmtId="0" fontId="4" fillId="4" borderId="1" xfId="2" applyFont="1" applyFill="1" applyBorder="1" applyAlignment="1">
      <alignment horizontal="center" vertical="top" wrapText="1"/>
    </xf>
    <xf numFmtId="0" fontId="12" fillId="0" borderId="10" xfId="2" applyFont="1" applyBorder="1" applyAlignment="1">
      <alignment vertical="top" wrapText="1"/>
    </xf>
    <xf numFmtId="0" fontId="2" fillId="0" borderId="10" xfId="2" applyFont="1" applyBorder="1" applyAlignment="1">
      <alignment horizontal="right" vertical="top" wrapText="1"/>
    </xf>
    <xf numFmtId="0" fontId="2" fillId="0" borderId="1" xfId="2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 wrapText="1"/>
    </xf>
    <xf numFmtId="0" fontId="12" fillId="0" borderId="0" xfId="2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justify" wrapText="1"/>
    </xf>
    <xf numFmtId="0" fontId="11" fillId="0" borderId="11" xfId="0" applyFont="1" applyBorder="1" applyAlignment="1">
      <alignment horizontal="center" vertical="justify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topLeftCell="F1" zoomScale="85" zoomScaleNormal="85" workbookViewId="0">
      <selection activeCell="L13" sqref="L13"/>
    </sheetView>
  </sheetViews>
  <sheetFormatPr defaultColWidth="15.5703125" defaultRowHeight="12.75"/>
  <cols>
    <col min="1" max="1" width="13" style="63" customWidth="1"/>
    <col min="2" max="2" width="12.5703125" style="88" customWidth="1"/>
    <col min="3" max="3" width="14.42578125" style="88" customWidth="1"/>
    <col min="4" max="4" width="35.85546875" style="63" customWidth="1"/>
    <col min="5" max="5" width="49.7109375" style="63" customWidth="1"/>
    <col min="6" max="6" width="16.85546875" style="63" customWidth="1"/>
    <col min="7" max="16384" width="15.5703125" style="63"/>
  </cols>
  <sheetData>
    <row r="1" spans="1:19" ht="15.75">
      <c r="I1" s="28" t="s">
        <v>213</v>
      </c>
      <c r="J1" s="41"/>
    </row>
    <row r="2" spans="1:19" ht="15.75">
      <c r="I2" s="29" t="s">
        <v>214</v>
      </c>
      <c r="J2" s="41"/>
    </row>
    <row r="3" spans="1:19" ht="15.75">
      <c r="I3" s="29" t="s">
        <v>215</v>
      </c>
      <c r="J3" s="41"/>
    </row>
    <row r="4" spans="1:19" ht="15.75">
      <c r="I4" s="29" t="s">
        <v>217</v>
      </c>
      <c r="J4" s="41"/>
    </row>
    <row r="5" spans="1:19" ht="15.75">
      <c r="I5" s="29" t="s">
        <v>216</v>
      </c>
      <c r="J5" s="41"/>
    </row>
    <row r="6" spans="1:19" ht="15.75">
      <c r="A6" s="120">
        <v>25203100000</v>
      </c>
      <c r="B6" s="120"/>
      <c r="I6" s="29"/>
      <c r="J6" s="41"/>
    </row>
    <row r="7" spans="1:19" ht="15.75">
      <c r="A7" s="121" t="s">
        <v>221</v>
      </c>
      <c r="B7" s="121"/>
      <c r="I7" s="41"/>
      <c r="J7" s="41"/>
    </row>
    <row r="8" spans="1:19" ht="15.75">
      <c r="B8" s="116" t="s">
        <v>218</v>
      </c>
      <c r="C8" s="116"/>
      <c r="D8" s="116"/>
      <c r="E8" s="116"/>
      <c r="F8" s="116"/>
      <c r="G8" s="116"/>
      <c r="H8" s="116"/>
      <c r="I8" s="116"/>
      <c r="J8" s="116"/>
      <c r="K8" s="116"/>
      <c r="L8" s="64"/>
      <c r="M8" s="64"/>
      <c r="N8" s="64"/>
      <c r="O8" s="64"/>
      <c r="P8" s="64"/>
      <c r="Q8" s="64"/>
      <c r="R8" s="64"/>
    </row>
    <row r="9" spans="1:19" s="64" customFormat="1" ht="15.6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9" ht="15.6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4" t="s">
        <v>225</v>
      </c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27" customHeight="1">
      <c r="A11" s="117" t="s">
        <v>185</v>
      </c>
      <c r="B11" s="117" t="s">
        <v>0</v>
      </c>
      <c r="C11" s="117" t="s">
        <v>1</v>
      </c>
      <c r="D11" s="117" t="s">
        <v>2</v>
      </c>
      <c r="E11" s="117" t="s">
        <v>3</v>
      </c>
      <c r="F11" s="117" t="s">
        <v>4</v>
      </c>
      <c r="G11" s="115" t="s">
        <v>212</v>
      </c>
      <c r="H11" s="115"/>
      <c r="I11" s="115"/>
      <c r="J11" s="115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3.9" customHeight="1">
      <c r="A12" s="117"/>
      <c r="B12" s="117"/>
      <c r="C12" s="117"/>
      <c r="D12" s="117"/>
      <c r="E12" s="117"/>
      <c r="F12" s="117"/>
      <c r="G12" s="117" t="s">
        <v>5</v>
      </c>
      <c r="H12" s="117" t="s">
        <v>6</v>
      </c>
      <c r="I12" s="117" t="s">
        <v>7</v>
      </c>
      <c r="J12" s="117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46.5" customHeight="1">
      <c r="A13" s="117"/>
      <c r="B13" s="117"/>
      <c r="C13" s="117"/>
      <c r="D13" s="117"/>
      <c r="E13" s="117"/>
      <c r="F13" s="117"/>
      <c r="G13" s="117"/>
      <c r="H13" s="117"/>
      <c r="I13" s="91" t="s">
        <v>8</v>
      </c>
      <c r="J13" s="91" t="s">
        <v>9</v>
      </c>
      <c r="K13" s="64"/>
      <c r="L13" s="64"/>
      <c r="M13" s="64"/>
      <c r="N13" s="64"/>
      <c r="O13" s="64"/>
      <c r="P13" s="64"/>
      <c r="Q13" s="64"/>
      <c r="R13" s="64"/>
      <c r="S13" s="64"/>
    </row>
    <row r="14" spans="1:19" s="88" customFormat="1" ht="1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7"/>
      <c r="L14" s="87"/>
      <c r="M14" s="87"/>
      <c r="N14" s="87"/>
      <c r="O14" s="87"/>
      <c r="P14" s="87"/>
      <c r="Q14" s="87"/>
      <c r="R14" s="87"/>
      <c r="S14" s="87"/>
    </row>
    <row r="15" spans="1:19" ht="15.75">
      <c r="A15" s="8" t="s">
        <v>10</v>
      </c>
      <c r="B15" s="92"/>
      <c r="C15" s="92"/>
      <c r="D15" s="9" t="s">
        <v>11</v>
      </c>
      <c r="E15" s="42"/>
      <c r="F15" s="42"/>
      <c r="G15" s="69">
        <f t="shared" ref="G15:G23" si="0">H15+I15</f>
        <v>68836014.930000007</v>
      </c>
      <c r="H15" s="69">
        <f>SUM(H16:H45)-H19-H22-H25</f>
        <v>65546170.93</v>
      </c>
      <c r="I15" s="69">
        <f>SUM(I16:I45)-I19-I22-I25</f>
        <v>3289844</v>
      </c>
      <c r="J15" s="69">
        <f>SUM(J16:J45)-J19-J22-J25</f>
        <v>3289844</v>
      </c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45" customHeight="1">
      <c r="A16" s="1" t="s">
        <v>12</v>
      </c>
      <c r="B16" s="86">
        <v>2010</v>
      </c>
      <c r="C16" s="86" t="s">
        <v>13</v>
      </c>
      <c r="D16" s="5" t="s">
        <v>14</v>
      </c>
      <c r="E16" s="3" t="s">
        <v>15</v>
      </c>
      <c r="F16" s="6" t="s">
        <v>16</v>
      </c>
      <c r="G16" s="70">
        <f t="shared" si="0"/>
        <v>58619.76</v>
      </c>
      <c r="H16" s="70">
        <v>58619.76</v>
      </c>
      <c r="I16" s="70"/>
      <c r="J16" s="70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54.75" customHeight="1">
      <c r="A17" s="1" t="s">
        <v>29</v>
      </c>
      <c r="B17" s="86">
        <v>2010</v>
      </c>
      <c r="C17" s="86" t="s">
        <v>13</v>
      </c>
      <c r="D17" s="5" t="s">
        <v>14</v>
      </c>
      <c r="E17" s="5" t="s">
        <v>195</v>
      </c>
      <c r="F17" s="6" t="s">
        <v>210</v>
      </c>
      <c r="G17" s="70">
        <f t="shared" si="0"/>
        <v>42917590.789999999</v>
      </c>
      <c r="H17" s="70">
        <v>41396676.789999999</v>
      </c>
      <c r="I17" s="70">
        <v>1520914</v>
      </c>
      <c r="J17" s="70">
        <v>1520914</v>
      </c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48">
      <c r="A18" s="1" t="s">
        <v>209</v>
      </c>
      <c r="B18" s="86">
        <v>2144</v>
      </c>
      <c r="C18" s="86" t="s">
        <v>25</v>
      </c>
      <c r="D18" s="5" t="s">
        <v>33</v>
      </c>
      <c r="E18" s="5" t="s">
        <v>195</v>
      </c>
      <c r="F18" s="6" t="s">
        <v>210</v>
      </c>
      <c r="G18" s="70">
        <f t="shared" si="0"/>
        <v>55289.5</v>
      </c>
      <c r="H18" s="70">
        <v>55289.5</v>
      </c>
      <c r="I18" s="70"/>
      <c r="J18" s="70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60" customHeight="1">
      <c r="A19" s="36" t="s">
        <v>17</v>
      </c>
      <c r="B19" s="93">
        <v>2010</v>
      </c>
      <c r="C19" s="93" t="s">
        <v>13</v>
      </c>
      <c r="D19" s="37" t="s">
        <v>14</v>
      </c>
      <c r="E19" s="43" t="s">
        <v>223</v>
      </c>
      <c r="F19" s="35" t="s">
        <v>19</v>
      </c>
      <c r="G19" s="71">
        <f t="shared" si="0"/>
        <v>284757</v>
      </c>
      <c r="H19" s="71">
        <v>163757</v>
      </c>
      <c r="I19" s="71">
        <v>121000</v>
      </c>
      <c r="J19" s="71">
        <v>121000</v>
      </c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36">
      <c r="A20" s="1" t="s">
        <v>20</v>
      </c>
      <c r="B20" s="86">
        <v>2111</v>
      </c>
      <c r="C20" s="86" t="s">
        <v>21</v>
      </c>
      <c r="D20" s="5" t="s">
        <v>22</v>
      </c>
      <c r="E20" s="3" t="s">
        <v>15</v>
      </c>
      <c r="F20" s="6" t="s">
        <v>16</v>
      </c>
      <c r="G20" s="71">
        <f t="shared" si="0"/>
        <v>710000</v>
      </c>
      <c r="H20" s="71">
        <v>710000</v>
      </c>
      <c r="I20" s="70"/>
      <c r="J20" s="70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36">
      <c r="A21" s="1" t="s">
        <v>23</v>
      </c>
      <c r="B21" s="86">
        <v>2111</v>
      </c>
      <c r="C21" s="86" t="s">
        <v>21</v>
      </c>
      <c r="D21" s="5" t="s">
        <v>22</v>
      </c>
      <c r="E21" s="6" t="s">
        <v>24</v>
      </c>
      <c r="F21" s="6" t="s">
        <v>16</v>
      </c>
      <c r="G21" s="71">
        <f t="shared" si="0"/>
        <v>752350</v>
      </c>
      <c r="H21" s="71">
        <v>752350</v>
      </c>
      <c r="I21" s="70"/>
      <c r="J21" s="70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45.75" customHeight="1">
      <c r="A22" s="36" t="s">
        <v>20</v>
      </c>
      <c r="B22" s="93">
        <v>2111</v>
      </c>
      <c r="C22" s="93" t="s">
        <v>21</v>
      </c>
      <c r="D22" s="37" t="s">
        <v>22</v>
      </c>
      <c r="E22" s="34" t="s">
        <v>222</v>
      </c>
      <c r="F22" s="35" t="s">
        <v>19</v>
      </c>
      <c r="G22" s="71">
        <f>H22+I22</f>
        <v>19350</v>
      </c>
      <c r="H22" s="71">
        <v>19350</v>
      </c>
      <c r="I22" s="71"/>
      <c r="J22" s="71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49.5" customHeight="1">
      <c r="A23" s="44" t="s">
        <v>208</v>
      </c>
      <c r="B23" s="94">
        <v>2152</v>
      </c>
      <c r="C23" s="94" t="s">
        <v>25</v>
      </c>
      <c r="D23" s="46" t="s">
        <v>26</v>
      </c>
      <c r="E23" s="47" t="s">
        <v>27</v>
      </c>
      <c r="F23" s="47" t="s">
        <v>28</v>
      </c>
      <c r="G23" s="72">
        <f t="shared" si="0"/>
        <v>2025000</v>
      </c>
      <c r="H23" s="72">
        <v>2025000</v>
      </c>
      <c r="I23" s="72"/>
      <c r="J23" s="72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60">
      <c r="A24" s="65" t="s">
        <v>29</v>
      </c>
      <c r="B24" s="73">
        <v>2010</v>
      </c>
      <c r="C24" s="73" t="s">
        <v>13</v>
      </c>
      <c r="D24" s="66" t="s">
        <v>14</v>
      </c>
      <c r="E24" s="67" t="s">
        <v>30</v>
      </c>
      <c r="F24" s="68" t="s">
        <v>203</v>
      </c>
      <c r="G24" s="73">
        <f>SUM(H24:I24)</f>
        <v>9468000</v>
      </c>
      <c r="H24" s="73">
        <v>9468000</v>
      </c>
      <c r="I24" s="73"/>
      <c r="J24" s="73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72" thickBot="1">
      <c r="A25" s="48" t="s">
        <v>194</v>
      </c>
      <c r="B25" s="95">
        <v>2010</v>
      </c>
      <c r="C25" s="95" t="s">
        <v>13</v>
      </c>
      <c r="D25" s="39" t="s">
        <v>14</v>
      </c>
      <c r="E25" s="45" t="s">
        <v>224</v>
      </c>
      <c r="F25" s="40" t="s">
        <v>19</v>
      </c>
      <c r="G25" s="74">
        <f t="shared" ref="G25:G35" si="1">H25+I25</f>
        <v>10000</v>
      </c>
      <c r="H25" s="74">
        <v>10000</v>
      </c>
      <c r="I25" s="74"/>
      <c r="J25" s="7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36">
      <c r="A26" s="22" t="s">
        <v>201</v>
      </c>
      <c r="B26" s="96">
        <v>2100</v>
      </c>
      <c r="C26" s="96"/>
      <c r="D26" s="23" t="s">
        <v>202</v>
      </c>
      <c r="E26" s="24" t="s">
        <v>200</v>
      </c>
      <c r="F26" s="49" t="s">
        <v>196</v>
      </c>
      <c r="G26" s="75">
        <f t="shared" si="1"/>
        <v>4187516.38</v>
      </c>
      <c r="H26" s="76">
        <v>4187516.38</v>
      </c>
      <c r="I26" s="76"/>
      <c r="J26" s="76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36.75" thickBot="1">
      <c r="A27" s="25" t="s">
        <v>206</v>
      </c>
      <c r="B27" s="97" t="s">
        <v>34</v>
      </c>
      <c r="C27" s="98" t="s">
        <v>25</v>
      </c>
      <c r="D27" s="26" t="s">
        <v>26</v>
      </c>
      <c r="E27" s="27" t="s">
        <v>200</v>
      </c>
      <c r="F27" s="50" t="s">
        <v>196</v>
      </c>
      <c r="G27" s="77">
        <f t="shared" si="1"/>
        <v>146700</v>
      </c>
      <c r="H27" s="78">
        <v>146700</v>
      </c>
      <c r="I27" s="78"/>
      <c r="J27" s="78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36">
      <c r="A28" s="19" t="s">
        <v>205</v>
      </c>
      <c r="B28" s="99" t="s">
        <v>34</v>
      </c>
      <c r="C28" s="100" t="s">
        <v>25</v>
      </c>
      <c r="D28" s="20" t="s">
        <v>26</v>
      </c>
      <c r="E28" s="21" t="s">
        <v>15</v>
      </c>
      <c r="F28" s="51" t="s">
        <v>16</v>
      </c>
      <c r="G28" s="79">
        <f t="shared" si="1"/>
        <v>13300</v>
      </c>
      <c r="H28" s="79">
        <v>13300</v>
      </c>
      <c r="I28" s="79"/>
      <c r="J28" s="79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50.25" customHeight="1">
      <c r="A29" s="44" t="s">
        <v>207</v>
      </c>
      <c r="B29" s="94">
        <v>2113</v>
      </c>
      <c r="C29" s="94" t="s">
        <v>31</v>
      </c>
      <c r="D29" s="46" t="s">
        <v>32</v>
      </c>
      <c r="E29" s="43" t="s">
        <v>15</v>
      </c>
      <c r="F29" s="47" t="s">
        <v>28</v>
      </c>
      <c r="G29" s="72">
        <f t="shared" si="1"/>
        <v>160000</v>
      </c>
      <c r="H29" s="72">
        <v>160000</v>
      </c>
      <c r="I29" s="72"/>
      <c r="J29" s="72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36">
      <c r="A30" s="16" t="s">
        <v>199</v>
      </c>
      <c r="B30" s="86">
        <v>2144</v>
      </c>
      <c r="C30" s="86" t="s">
        <v>25</v>
      </c>
      <c r="D30" s="5" t="s">
        <v>33</v>
      </c>
      <c r="E30" s="3" t="s">
        <v>197</v>
      </c>
      <c r="F30" s="6" t="s">
        <v>198</v>
      </c>
      <c r="G30" s="70">
        <f t="shared" si="1"/>
        <v>9710.5</v>
      </c>
      <c r="H30" s="70">
        <v>9710.5</v>
      </c>
      <c r="I30" s="70"/>
      <c r="J30" s="70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36">
      <c r="A31" s="1" t="s">
        <v>35</v>
      </c>
      <c r="B31" s="101" t="s">
        <v>36</v>
      </c>
      <c r="C31" s="86">
        <v>1040</v>
      </c>
      <c r="D31" s="5" t="s">
        <v>37</v>
      </c>
      <c r="E31" s="4" t="s">
        <v>38</v>
      </c>
      <c r="F31" s="6" t="s">
        <v>39</v>
      </c>
      <c r="G31" s="70">
        <f t="shared" si="1"/>
        <v>50000</v>
      </c>
      <c r="H31" s="70">
        <v>50000</v>
      </c>
      <c r="I31" s="70"/>
      <c r="J31" s="70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49.5" customHeight="1">
      <c r="A32" s="1" t="s">
        <v>40</v>
      </c>
      <c r="B32" s="101" t="s">
        <v>41</v>
      </c>
      <c r="C32" s="86">
        <v>1030</v>
      </c>
      <c r="D32" s="5" t="s">
        <v>42</v>
      </c>
      <c r="E32" s="4" t="s">
        <v>43</v>
      </c>
      <c r="F32" s="6" t="s">
        <v>16</v>
      </c>
      <c r="G32" s="70">
        <f t="shared" si="1"/>
        <v>55000</v>
      </c>
      <c r="H32" s="70">
        <v>55000</v>
      </c>
      <c r="I32" s="70"/>
      <c r="J32" s="70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36">
      <c r="A33" s="1" t="s">
        <v>44</v>
      </c>
      <c r="B33" s="101" t="s">
        <v>45</v>
      </c>
      <c r="C33" s="86">
        <v>1090</v>
      </c>
      <c r="D33" s="5" t="s">
        <v>204</v>
      </c>
      <c r="E33" s="4" t="s">
        <v>47</v>
      </c>
      <c r="F33" s="6" t="s">
        <v>28</v>
      </c>
      <c r="G33" s="70">
        <f t="shared" si="1"/>
        <v>147000</v>
      </c>
      <c r="H33" s="70">
        <v>147000</v>
      </c>
      <c r="I33" s="70"/>
      <c r="J33" s="70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36">
      <c r="A34" s="1" t="s">
        <v>44</v>
      </c>
      <c r="B34" s="101" t="s">
        <v>45</v>
      </c>
      <c r="C34" s="86">
        <v>1090</v>
      </c>
      <c r="D34" s="5" t="s">
        <v>46</v>
      </c>
      <c r="E34" s="3" t="s">
        <v>48</v>
      </c>
      <c r="F34" s="6" t="s">
        <v>49</v>
      </c>
      <c r="G34" s="70">
        <f t="shared" si="1"/>
        <v>649000</v>
      </c>
      <c r="H34" s="70">
        <v>649000</v>
      </c>
      <c r="I34" s="70"/>
      <c r="J34" s="70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36">
      <c r="A35" s="1" t="s">
        <v>50</v>
      </c>
      <c r="B35" s="101" t="s">
        <v>51</v>
      </c>
      <c r="C35" s="86" t="s">
        <v>186</v>
      </c>
      <c r="D35" s="5" t="s">
        <v>52</v>
      </c>
      <c r="E35" s="3" t="s">
        <v>53</v>
      </c>
      <c r="F35" s="6" t="s">
        <v>54</v>
      </c>
      <c r="G35" s="70">
        <f t="shared" si="1"/>
        <v>1057900</v>
      </c>
      <c r="H35" s="70">
        <v>1057900</v>
      </c>
      <c r="I35" s="70"/>
      <c r="J35" s="70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5.75" hidden="1">
      <c r="A36" s="1"/>
      <c r="B36" s="101"/>
      <c r="C36" s="86"/>
      <c r="D36" s="5"/>
      <c r="E36" s="3"/>
      <c r="F36" s="6"/>
      <c r="G36" s="70"/>
      <c r="H36" s="70"/>
      <c r="I36" s="70"/>
      <c r="J36" s="70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36">
      <c r="A37" s="1" t="s">
        <v>50</v>
      </c>
      <c r="B37" s="101" t="s">
        <v>51</v>
      </c>
      <c r="C37" s="86" t="s">
        <v>186</v>
      </c>
      <c r="D37" s="5" t="s">
        <v>52</v>
      </c>
      <c r="E37" s="3" t="s">
        <v>55</v>
      </c>
      <c r="F37" s="6" t="s">
        <v>56</v>
      </c>
      <c r="G37" s="70">
        <f t="shared" ref="G37:G45" si="2">H37+I37</f>
        <v>1133860</v>
      </c>
      <c r="H37" s="70">
        <v>1093860</v>
      </c>
      <c r="I37" s="70">
        <v>40000</v>
      </c>
      <c r="J37" s="70">
        <v>40000</v>
      </c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36">
      <c r="A38" s="32" t="s">
        <v>57</v>
      </c>
      <c r="B38" s="102" t="s">
        <v>58</v>
      </c>
      <c r="C38" s="103" t="s">
        <v>59</v>
      </c>
      <c r="D38" s="33" t="s">
        <v>60</v>
      </c>
      <c r="E38" s="34" t="s">
        <v>18</v>
      </c>
      <c r="F38" s="35" t="s">
        <v>19</v>
      </c>
      <c r="G38" s="71">
        <f t="shared" si="2"/>
        <v>1636180</v>
      </c>
      <c r="H38" s="71">
        <v>0</v>
      </c>
      <c r="I38" s="71">
        <v>1636180</v>
      </c>
      <c r="J38" s="71">
        <v>1636180</v>
      </c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36">
      <c r="A39" s="36" t="s">
        <v>61</v>
      </c>
      <c r="B39" s="104" t="s">
        <v>62</v>
      </c>
      <c r="C39" s="105" t="s">
        <v>187</v>
      </c>
      <c r="D39" s="52" t="s">
        <v>63</v>
      </c>
      <c r="E39" s="53" t="s">
        <v>18</v>
      </c>
      <c r="F39" s="54" t="s">
        <v>19</v>
      </c>
      <c r="G39" s="71">
        <f t="shared" si="2"/>
        <v>0</v>
      </c>
      <c r="H39" s="80">
        <v>0</v>
      </c>
      <c r="I39" s="81"/>
      <c r="J39" s="81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36">
      <c r="A40" s="36" t="s">
        <v>64</v>
      </c>
      <c r="B40" s="104" t="s">
        <v>65</v>
      </c>
      <c r="C40" s="93" t="s">
        <v>188</v>
      </c>
      <c r="D40" s="37" t="s">
        <v>66</v>
      </c>
      <c r="E40" s="34" t="s">
        <v>18</v>
      </c>
      <c r="F40" s="35" t="s">
        <v>19</v>
      </c>
      <c r="G40" s="71">
        <f t="shared" si="2"/>
        <v>121270</v>
      </c>
      <c r="H40" s="71">
        <v>121270</v>
      </c>
      <c r="I40" s="72"/>
      <c r="J40" s="72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36">
      <c r="A41" s="36" t="s">
        <v>64</v>
      </c>
      <c r="B41" s="104" t="s">
        <v>65</v>
      </c>
      <c r="C41" s="93" t="s">
        <v>188</v>
      </c>
      <c r="D41" s="37" t="s">
        <v>66</v>
      </c>
      <c r="E41" s="34" t="s">
        <v>67</v>
      </c>
      <c r="F41" s="35" t="s">
        <v>68</v>
      </c>
      <c r="G41" s="71">
        <f t="shared" si="2"/>
        <v>1801178</v>
      </c>
      <c r="H41" s="71">
        <v>1801178</v>
      </c>
      <c r="I41" s="72"/>
      <c r="J41" s="72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36">
      <c r="A42" s="38">
        <v>216060</v>
      </c>
      <c r="B42" s="104" t="s">
        <v>69</v>
      </c>
      <c r="C42" s="93" t="s">
        <v>186</v>
      </c>
      <c r="D42" s="35" t="s">
        <v>70</v>
      </c>
      <c r="E42" s="34" t="s">
        <v>71</v>
      </c>
      <c r="F42" s="35" t="s">
        <v>68</v>
      </c>
      <c r="G42" s="71">
        <f t="shared" si="2"/>
        <v>384500</v>
      </c>
      <c r="H42" s="71">
        <v>384500</v>
      </c>
      <c r="I42" s="72"/>
      <c r="J42" s="72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40.5" customHeight="1">
      <c r="A43" s="32" t="s">
        <v>72</v>
      </c>
      <c r="B43" s="102" t="s">
        <v>73</v>
      </c>
      <c r="C43" s="103" t="s">
        <v>74</v>
      </c>
      <c r="D43" s="33" t="s">
        <v>75</v>
      </c>
      <c r="E43" s="34" t="s">
        <v>18</v>
      </c>
      <c r="F43" s="35" t="s">
        <v>19</v>
      </c>
      <c r="G43" s="71">
        <f t="shared" si="2"/>
        <v>167000</v>
      </c>
      <c r="H43" s="71">
        <v>167000</v>
      </c>
      <c r="I43" s="72"/>
      <c r="J43" s="72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36">
      <c r="A44" s="1" t="s">
        <v>76</v>
      </c>
      <c r="B44" s="101" t="s">
        <v>77</v>
      </c>
      <c r="C44" s="86" t="s">
        <v>78</v>
      </c>
      <c r="D44" s="5" t="s">
        <v>79</v>
      </c>
      <c r="E44" s="3" t="s">
        <v>80</v>
      </c>
      <c r="F44" s="6" t="s">
        <v>81</v>
      </c>
      <c r="G44" s="70">
        <f t="shared" si="2"/>
        <v>129050</v>
      </c>
      <c r="H44" s="70">
        <v>36300</v>
      </c>
      <c r="I44" s="70">
        <v>92750</v>
      </c>
      <c r="J44" s="70">
        <v>92750</v>
      </c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36">
      <c r="A45" s="1" t="s">
        <v>82</v>
      </c>
      <c r="B45" s="101" t="s">
        <v>83</v>
      </c>
      <c r="C45" s="86" t="s">
        <v>189</v>
      </c>
      <c r="D45" s="5" t="s">
        <v>84</v>
      </c>
      <c r="E45" s="3" t="s">
        <v>85</v>
      </c>
      <c r="F45" s="6" t="s">
        <v>86</v>
      </c>
      <c r="G45" s="70">
        <f t="shared" si="2"/>
        <v>1000000</v>
      </c>
      <c r="H45" s="70">
        <v>1000000</v>
      </c>
      <c r="I45" s="70"/>
      <c r="J45" s="70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24">
      <c r="A46" s="17" t="s">
        <v>87</v>
      </c>
      <c r="B46" s="106"/>
      <c r="C46" s="107"/>
      <c r="D46" s="18" t="s">
        <v>88</v>
      </c>
      <c r="E46" s="55" t="s">
        <v>211</v>
      </c>
      <c r="F46" s="56"/>
      <c r="G46" s="82">
        <f>SUM(G47:G56)</f>
        <v>7222713</v>
      </c>
      <c r="H46" s="82">
        <f>SUM(H47:H56)</f>
        <v>7051457</v>
      </c>
      <c r="I46" s="82">
        <f>SUM(I47:I56)</f>
        <v>171256</v>
      </c>
      <c r="J46" s="82">
        <f>SUM(J47:J56)</f>
        <v>171256</v>
      </c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48">
      <c r="A47" s="1" t="s">
        <v>89</v>
      </c>
      <c r="B47" s="101" t="s">
        <v>90</v>
      </c>
      <c r="C47" s="86" t="s">
        <v>190</v>
      </c>
      <c r="D47" s="5" t="s">
        <v>91</v>
      </c>
      <c r="E47" s="3" t="s">
        <v>92</v>
      </c>
      <c r="F47" s="6" t="s">
        <v>93</v>
      </c>
      <c r="G47" s="70">
        <f t="shared" ref="G47:G81" si="3">H47+I47</f>
        <v>893150</v>
      </c>
      <c r="H47" s="70">
        <v>893150</v>
      </c>
      <c r="I47" s="70"/>
      <c r="J47" s="70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36">
      <c r="A48" s="36" t="s">
        <v>89</v>
      </c>
      <c r="B48" s="104" t="s">
        <v>90</v>
      </c>
      <c r="C48" s="93" t="s">
        <v>190</v>
      </c>
      <c r="D48" s="37" t="s">
        <v>91</v>
      </c>
      <c r="E48" s="34" t="s">
        <v>18</v>
      </c>
      <c r="F48" s="35" t="s">
        <v>19</v>
      </c>
      <c r="G48" s="71">
        <f t="shared" si="3"/>
        <v>85000</v>
      </c>
      <c r="H48" s="71">
        <v>74000</v>
      </c>
      <c r="I48" s="71">
        <v>11000</v>
      </c>
      <c r="J48" s="71">
        <v>11000</v>
      </c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69" customHeight="1">
      <c r="A49" s="36" t="s">
        <v>94</v>
      </c>
      <c r="B49" s="104" t="s">
        <v>95</v>
      </c>
      <c r="C49" s="93" t="s">
        <v>191</v>
      </c>
      <c r="D49" s="35" t="s">
        <v>96</v>
      </c>
      <c r="E49" s="34" t="s">
        <v>18</v>
      </c>
      <c r="F49" s="35" t="s">
        <v>19</v>
      </c>
      <c r="G49" s="71">
        <f t="shared" si="3"/>
        <v>626943</v>
      </c>
      <c r="H49" s="71">
        <v>520687</v>
      </c>
      <c r="I49" s="71">
        <v>106256</v>
      </c>
      <c r="J49" s="71">
        <v>106256</v>
      </c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70.5" customHeight="1">
      <c r="A50" s="1" t="s">
        <v>94</v>
      </c>
      <c r="B50" s="101" t="s">
        <v>95</v>
      </c>
      <c r="C50" s="86" t="s">
        <v>191</v>
      </c>
      <c r="D50" s="6" t="s">
        <v>96</v>
      </c>
      <c r="E50" s="3" t="s">
        <v>92</v>
      </c>
      <c r="F50" s="6" t="s">
        <v>93</v>
      </c>
      <c r="G50" s="70">
        <f t="shared" si="3"/>
        <v>880620</v>
      </c>
      <c r="H50" s="70">
        <v>880620</v>
      </c>
      <c r="I50" s="70"/>
      <c r="J50" s="70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69.75" customHeight="1">
      <c r="A51" s="1" t="s">
        <v>94</v>
      </c>
      <c r="B51" s="101" t="s">
        <v>95</v>
      </c>
      <c r="C51" s="86" t="s">
        <v>191</v>
      </c>
      <c r="D51" s="6" t="s">
        <v>96</v>
      </c>
      <c r="E51" s="4" t="s">
        <v>97</v>
      </c>
      <c r="F51" s="6" t="s">
        <v>98</v>
      </c>
      <c r="G51" s="70">
        <f t="shared" si="3"/>
        <v>3500000</v>
      </c>
      <c r="H51" s="70">
        <v>3500000</v>
      </c>
      <c r="I51" s="70"/>
      <c r="J51" s="70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68.25" customHeight="1">
      <c r="A52" s="1" t="s">
        <v>94</v>
      </c>
      <c r="B52" s="101" t="s">
        <v>99</v>
      </c>
      <c r="C52" s="86" t="s">
        <v>191</v>
      </c>
      <c r="D52" s="6" t="s">
        <v>96</v>
      </c>
      <c r="E52" s="4" t="s">
        <v>100</v>
      </c>
      <c r="F52" s="6" t="s">
        <v>101</v>
      </c>
      <c r="G52" s="70">
        <f t="shared" si="3"/>
        <v>152000</v>
      </c>
      <c r="H52" s="70">
        <v>152000</v>
      </c>
      <c r="I52" s="70"/>
      <c r="J52" s="70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36">
      <c r="A53" s="36" t="s">
        <v>102</v>
      </c>
      <c r="B53" s="104"/>
      <c r="C53" s="93"/>
      <c r="D53" s="35"/>
      <c r="E53" s="34" t="s">
        <v>18</v>
      </c>
      <c r="F53" s="35" t="s">
        <v>19</v>
      </c>
      <c r="G53" s="71">
        <f t="shared" si="3"/>
        <v>116000</v>
      </c>
      <c r="H53" s="71">
        <v>72000</v>
      </c>
      <c r="I53" s="71">
        <v>44000</v>
      </c>
      <c r="J53" s="71">
        <v>44000</v>
      </c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36">
      <c r="A54" s="36" t="s">
        <v>103</v>
      </c>
      <c r="B54" s="104" t="s">
        <v>99</v>
      </c>
      <c r="C54" s="93" t="s">
        <v>104</v>
      </c>
      <c r="D54" s="35" t="s">
        <v>105</v>
      </c>
      <c r="E54" s="34" t="s">
        <v>106</v>
      </c>
      <c r="F54" s="35" t="s">
        <v>107</v>
      </c>
      <c r="G54" s="71">
        <f t="shared" si="3"/>
        <v>82500</v>
      </c>
      <c r="H54" s="71">
        <v>82500</v>
      </c>
      <c r="I54" s="71"/>
      <c r="J54" s="71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36">
      <c r="A55" s="36" t="s">
        <v>108</v>
      </c>
      <c r="B55" s="104"/>
      <c r="C55" s="93"/>
      <c r="D55" s="35"/>
      <c r="E55" s="34" t="s">
        <v>18</v>
      </c>
      <c r="F55" s="35" t="s">
        <v>19</v>
      </c>
      <c r="G55" s="71">
        <f t="shared" si="3"/>
        <v>26500</v>
      </c>
      <c r="H55" s="71">
        <v>16500</v>
      </c>
      <c r="I55" s="71">
        <v>10000</v>
      </c>
      <c r="J55" s="71">
        <v>10000</v>
      </c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40.5" customHeight="1">
      <c r="A56" s="1" t="s">
        <v>109</v>
      </c>
      <c r="B56" s="101" t="s">
        <v>110</v>
      </c>
      <c r="C56" s="86" t="s">
        <v>111</v>
      </c>
      <c r="D56" s="5" t="s">
        <v>112</v>
      </c>
      <c r="E56" s="3" t="s">
        <v>113</v>
      </c>
      <c r="F56" s="6" t="s">
        <v>28</v>
      </c>
      <c r="G56" s="70">
        <f t="shared" si="3"/>
        <v>860000</v>
      </c>
      <c r="H56" s="70">
        <v>860000</v>
      </c>
      <c r="I56" s="70"/>
      <c r="J56" s="70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24">
      <c r="A57" s="2" t="s">
        <v>114</v>
      </c>
      <c r="B57" s="108"/>
      <c r="C57" s="109"/>
      <c r="D57" s="10" t="s">
        <v>115</v>
      </c>
      <c r="E57" s="57"/>
      <c r="F57" s="58"/>
      <c r="G57" s="69">
        <f t="shared" si="3"/>
        <v>6148200</v>
      </c>
      <c r="H57" s="69">
        <f>SUM(H58:H72)</f>
        <v>4978200</v>
      </c>
      <c r="I57" s="69">
        <f>SUM(I58:I72)</f>
        <v>1170000</v>
      </c>
      <c r="J57" s="69">
        <f>SUM(J58:J72)</f>
        <v>1170000</v>
      </c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48">
      <c r="A58" s="1" t="s">
        <v>116</v>
      </c>
      <c r="B58" s="101" t="s">
        <v>117</v>
      </c>
      <c r="C58" s="86" t="s">
        <v>192</v>
      </c>
      <c r="D58" s="5" t="s">
        <v>118</v>
      </c>
      <c r="E58" s="4" t="s">
        <v>119</v>
      </c>
      <c r="F58" s="6" t="s">
        <v>16</v>
      </c>
      <c r="G58" s="70">
        <f t="shared" si="3"/>
        <v>5000</v>
      </c>
      <c r="H58" s="70">
        <v>5000</v>
      </c>
      <c r="I58" s="70"/>
      <c r="J58" s="70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57" customHeight="1">
      <c r="A59" s="1" t="s">
        <v>116</v>
      </c>
      <c r="B59" s="101" t="s">
        <v>117</v>
      </c>
      <c r="C59" s="86">
        <v>1030</v>
      </c>
      <c r="D59" s="5" t="s">
        <v>118</v>
      </c>
      <c r="E59" s="4" t="s">
        <v>120</v>
      </c>
      <c r="F59" s="6" t="s">
        <v>16</v>
      </c>
      <c r="G59" s="70">
        <f t="shared" si="3"/>
        <v>200000</v>
      </c>
      <c r="H59" s="70"/>
      <c r="I59" s="70">
        <v>200000</v>
      </c>
      <c r="J59" s="70">
        <v>200000</v>
      </c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57.75" customHeight="1">
      <c r="A60" s="1" t="s">
        <v>116</v>
      </c>
      <c r="B60" s="101" t="s">
        <v>117</v>
      </c>
      <c r="C60" s="86">
        <v>1030</v>
      </c>
      <c r="D60" s="5" t="s">
        <v>118</v>
      </c>
      <c r="E60" s="4" t="s">
        <v>121</v>
      </c>
      <c r="F60" s="6" t="s">
        <v>28</v>
      </c>
      <c r="G60" s="70">
        <f t="shared" si="3"/>
        <v>15000</v>
      </c>
      <c r="H60" s="70">
        <v>15000</v>
      </c>
      <c r="I60" s="70"/>
      <c r="J60" s="70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48" customHeight="1">
      <c r="A61" s="1" t="s">
        <v>122</v>
      </c>
      <c r="B61" s="101" t="s">
        <v>123</v>
      </c>
      <c r="C61" s="86">
        <v>1070</v>
      </c>
      <c r="D61" s="5" t="s">
        <v>124</v>
      </c>
      <c r="E61" s="4" t="s">
        <v>125</v>
      </c>
      <c r="F61" s="6" t="s">
        <v>28</v>
      </c>
      <c r="G61" s="70">
        <f t="shared" si="3"/>
        <v>505000</v>
      </c>
      <c r="H61" s="70">
        <v>505000</v>
      </c>
      <c r="I61" s="70"/>
      <c r="J61" s="70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46.5" customHeight="1">
      <c r="A62" s="1" t="s">
        <v>126</v>
      </c>
      <c r="B62" s="101" t="s">
        <v>127</v>
      </c>
      <c r="C62" s="86">
        <v>1070</v>
      </c>
      <c r="D62" s="5" t="s">
        <v>128</v>
      </c>
      <c r="E62" s="4" t="s">
        <v>129</v>
      </c>
      <c r="F62" s="6" t="s">
        <v>28</v>
      </c>
      <c r="G62" s="70">
        <f t="shared" si="3"/>
        <v>1198800</v>
      </c>
      <c r="H62" s="70">
        <v>1198800</v>
      </c>
      <c r="I62" s="70"/>
      <c r="J62" s="70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46.5" customHeight="1">
      <c r="A63" s="1" t="s">
        <v>130</v>
      </c>
      <c r="B63" s="101" t="s">
        <v>131</v>
      </c>
      <c r="C63" s="86">
        <v>1070</v>
      </c>
      <c r="D63" s="5" t="s">
        <v>132</v>
      </c>
      <c r="E63" s="4" t="s">
        <v>133</v>
      </c>
      <c r="F63" s="6" t="s">
        <v>28</v>
      </c>
      <c r="G63" s="70">
        <f t="shared" si="3"/>
        <v>250000</v>
      </c>
      <c r="H63" s="70">
        <v>250000</v>
      </c>
      <c r="I63" s="70"/>
      <c r="J63" s="70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45" customHeight="1">
      <c r="A64" s="1" t="s">
        <v>134</v>
      </c>
      <c r="B64" s="101" t="s">
        <v>135</v>
      </c>
      <c r="C64" s="86">
        <v>1070</v>
      </c>
      <c r="D64" s="5" t="s">
        <v>136</v>
      </c>
      <c r="E64" s="3" t="s">
        <v>137</v>
      </c>
      <c r="F64" s="6" t="s">
        <v>138</v>
      </c>
      <c r="G64" s="70">
        <f t="shared" si="3"/>
        <v>199000</v>
      </c>
      <c r="H64" s="70">
        <v>199000</v>
      </c>
      <c r="I64" s="70"/>
      <c r="J64" s="70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36">
      <c r="A65" s="36" t="s">
        <v>139</v>
      </c>
      <c r="B65" s="104"/>
      <c r="C65" s="93"/>
      <c r="D65" s="37"/>
      <c r="E65" s="34" t="s">
        <v>18</v>
      </c>
      <c r="F65" s="35" t="s">
        <v>19</v>
      </c>
      <c r="G65" s="71">
        <f t="shared" si="3"/>
        <v>20000</v>
      </c>
      <c r="H65" s="71"/>
      <c r="I65" s="71">
        <v>20000</v>
      </c>
      <c r="J65" s="71">
        <v>20000</v>
      </c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32.25" customHeight="1">
      <c r="A66" s="36" t="s">
        <v>140</v>
      </c>
      <c r="B66" s="104"/>
      <c r="C66" s="93"/>
      <c r="D66" s="37"/>
      <c r="E66" s="34" t="s">
        <v>18</v>
      </c>
      <c r="F66" s="35"/>
      <c r="G66" s="71">
        <f t="shared" si="3"/>
        <v>10000</v>
      </c>
      <c r="H66" s="71">
        <v>10000</v>
      </c>
      <c r="I66" s="71">
        <v>0</v>
      </c>
      <c r="J66" s="71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72">
      <c r="A67" s="1" t="s">
        <v>141</v>
      </c>
      <c r="B67" s="101" t="s">
        <v>142</v>
      </c>
      <c r="C67" s="86">
        <v>1070</v>
      </c>
      <c r="D67" s="5" t="s">
        <v>143</v>
      </c>
      <c r="E67" s="3" t="s">
        <v>144</v>
      </c>
      <c r="F67" s="6" t="s">
        <v>145</v>
      </c>
      <c r="G67" s="70">
        <f t="shared" si="3"/>
        <v>506000</v>
      </c>
      <c r="H67" s="70">
        <v>506000</v>
      </c>
      <c r="I67" s="70"/>
      <c r="J67" s="70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96">
      <c r="A68" s="1" t="s">
        <v>146</v>
      </c>
      <c r="B68" s="101" t="s">
        <v>146</v>
      </c>
      <c r="C68" s="86">
        <v>1060</v>
      </c>
      <c r="D68" s="5" t="s">
        <v>147</v>
      </c>
      <c r="E68" s="4" t="s">
        <v>148</v>
      </c>
      <c r="F68" s="6" t="s">
        <v>16</v>
      </c>
      <c r="G68" s="70">
        <f t="shared" si="3"/>
        <v>1940000</v>
      </c>
      <c r="H68" s="70">
        <v>1940000</v>
      </c>
      <c r="I68" s="70"/>
      <c r="J68" s="70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96">
      <c r="A69" s="1" t="s">
        <v>149</v>
      </c>
      <c r="B69" s="101" t="s">
        <v>149</v>
      </c>
      <c r="C69" s="86">
        <v>1030</v>
      </c>
      <c r="D69" s="5" t="s">
        <v>42</v>
      </c>
      <c r="E69" s="7" t="s">
        <v>148</v>
      </c>
      <c r="F69" s="6" t="s">
        <v>28</v>
      </c>
      <c r="G69" s="70">
        <f t="shared" si="3"/>
        <v>42700</v>
      </c>
      <c r="H69" s="70">
        <v>42700</v>
      </c>
      <c r="I69" s="70"/>
      <c r="J69" s="70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36">
      <c r="A70" s="1" t="s">
        <v>150</v>
      </c>
      <c r="B70" s="101" t="s">
        <v>150</v>
      </c>
      <c r="C70" s="86">
        <v>1050</v>
      </c>
      <c r="D70" s="11" t="s">
        <v>151</v>
      </c>
      <c r="E70" s="3" t="s">
        <v>152</v>
      </c>
      <c r="F70" s="6" t="s">
        <v>153</v>
      </c>
      <c r="G70" s="70">
        <f t="shared" si="3"/>
        <v>107700</v>
      </c>
      <c r="H70" s="70">
        <v>107700</v>
      </c>
      <c r="I70" s="70"/>
      <c r="J70" s="70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45.75" customHeight="1">
      <c r="A71" s="1" t="s">
        <v>154</v>
      </c>
      <c r="B71" s="101" t="s">
        <v>45</v>
      </c>
      <c r="C71" s="86">
        <v>1090</v>
      </c>
      <c r="D71" s="5" t="s">
        <v>46</v>
      </c>
      <c r="E71" s="3" t="s">
        <v>155</v>
      </c>
      <c r="F71" s="6" t="s">
        <v>16</v>
      </c>
      <c r="G71" s="70">
        <f t="shared" si="3"/>
        <v>950000</v>
      </c>
      <c r="H71" s="70"/>
      <c r="I71" s="70">
        <v>950000</v>
      </c>
      <c r="J71" s="70">
        <v>950000</v>
      </c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36">
      <c r="A72" s="1" t="s">
        <v>154</v>
      </c>
      <c r="B72" s="101" t="s">
        <v>45</v>
      </c>
      <c r="C72" s="86">
        <v>1090</v>
      </c>
      <c r="D72" s="5" t="s">
        <v>46</v>
      </c>
      <c r="E72" s="3" t="s">
        <v>156</v>
      </c>
      <c r="F72" s="6" t="s">
        <v>157</v>
      </c>
      <c r="G72" s="70">
        <f t="shared" si="3"/>
        <v>199000</v>
      </c>
      <c r="H72" s="70">
        <v>199000</v>
      </c>
      <c r="I72" s="70"/>
      <c r="J72" s="70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33" customHeight="1">
      <c r="A73" s="12" t="s">
        <v>158</v>
      </c>
      <c r="B73" s="110"/>
      <c r="C73" s="111"/>
      <c r="D73" s="14" t="s">
        <v>159</v>
      </c>
      <c r="E73" s="59"/>
      <c r="F73" s="60"/>
      <c r="G73" s="83">
        <f t="shared" si="3"/>
        <v>192000</v>
      </c>
      <c r="H73" s="83">
        <f>SUM(H74:H78)</f>
        <v>129300</v>
      </c>
      <c r="I73" s="83">
        <f>SUM(I74:I78)</f>
        <v>62700</v>
      </c>
      <c r="J73" s="83">
        <f>SUM(J74:J78)</f>
        <v>62700</v>
      </c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48">
      <c r="A74" s="32" t="s">
        <v>160</v>
      </c>
      <c r="B74" s="102" t="s">
        <v>161</v>
      </c>
      <c r="C74" s="103" t="s">
        <v>162</v>
      </c>
      <c r="D74" s="33" t="s">
        <v>163</v>
      </c>
      <c r="E74" s="34" t="s">
        <v>18</v>
      </c>
      <c r="F74" s="35" t="s">
        <v>19</v>
      </c>
      <c r="G74" s="71">
        <f t="shared" si="3"/>
        <v>10000</v>
      </c>
      <c r="H74" s="71">
        <v>10000</v>
      </c>
      <c r="I74" s="71"/>
      <c r="J74" s="71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48">
      <c r="A75" s="32" t="s">
        <v>164</v>
      </c>
      <c r="B75" s="102" t="s">
        <v>161</v>
      </c>
      <c r="C75" s="103" t="s">
        <v>162</v>
      </c>
      <c r="D75" s="33" t="s">
        <v>163</v>
      </c>
      <c r="E75" s="34" t="s">
        <v>18</v>
      </c>
      <c r="F75" s="35" t="s">
        <v>19</v>
      </c>
      <c r="G75" s="71">
        <f t="shared" si="3"/>
        <v>36000</v>
      </c>
      <c r="H75" s="71">
        <v>23300</v>
      </c>
      <c r="I75" s="71">
        <v>12700</v>
      </c>
      <c r="J75" s="71">
        <v>12700</v>
      </c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39.75" customHeight="1">
      <c r="A76" s="32" t="s">
        <v>165</v>
      </c>
      <c r="B76" s="102" t="s">
        <v>166</v>
      </c>
      <c r="C76" s="103" t="s">
        <v>167</v>
      </c>
      <c r="D76" s="33" t="s">
        <v>168</v>
      </c>
      <c r="E76" s="34" t="s">
        <v>18</v>
      </c>
      <c r="F76" s="35" t="s">
        <v>19</v>
      </c>
      <c r="G76" s="71">
        <f t="shared" si="3"/>
        <v>88000</v>
      </c>
      <c r="H76" s="71">
        <v>88000</v>
      </c>
      <c r="I76" s="71"/>
      <c r="J76" s="71"/>
      <c r="K76" s="64"/>
      <c r="L76" s="64"/>
      <c r="M76" s="64"/>
      <c r="N76" s="64"/>
      <c r="O76" s="64"/>
      <c r="P76" s="64"/>
      <c r="Q76" s="64"/>
      <c r="R76" s="64"/>
      <c r="S76" s="64"/>
    </row>
    <row r="77" spans="1:19" ht="37.5" customHeight="1">
      <c r="A77" s="32" t="s">
        <v>169</v>
      </c>
      <c r="B77" s="102" t="s">
        <v>170</v>
      </c>
      <c r="C77" s="103" t="s">
        <v>167</v>
      </c>
      <c r="D77" s="33" t="s">
        <v>171</v>
      </c>
      <c r="E77" s="34" t="s">
        <v>18</v>
      </c>
      <c r="F77" s="35" t="s">
        <v>19</v>
      </c>
      <c r="G77" s="89">
        <f>H77+I77</f>
        <v>8000</v>
      </c>
      <c r="H77" s="71">
        <v>8000</v>
      </c>
      <c r="I77" s="71"/>
      <c r="J77" s="71"/>
      <c r="K77" s="64"/>
      <c r="L77" s="64"/>
      <c r="M77" s="64"/>
      <c r="N77" s="64"/>
      <c r="O77" s="64"/>
      <c r="P77" s="64"/>
      <c r="Q77" s="64"/>
      <c r="R77" s="64"/>
      <c r="S77" s="64"/>
    </row>
    <row r="78" spans="1:19" ht="45" customHeight="1">
      <c r="A78" s="32" t="s">
        <v>172</v>
      </c>
      <c r="B78" s="102" t="s">
        <v>173</v>
      </c>
      <c r="C78" s="103" t="s">
        <v>174</v>
      </c>
      <c r="D78" s="33" t="s">
        <v>175</v>
      </c>
      <c r="E78" s="34" t="s">
        <v>18</v>
      </c>
      <c r="F78" s="35" t="s">
        <v>19</v>
      </c>
      <c r="G78" s="71">
        <f t="shared" si="3"/>
        <v>50000</v>
      </c>
      <c r="H78" s="71"/>
      <c r="I78" s="71">
        <v>50000</v>
      </c>
      <c r="J78" s="71">
        <v>50000</v>
      </c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15.75">
      <c r="A79" s="12" t="s">
        <v>176</v>
      </c>
      <c r="B79" s="110"/>
      <c r="C79" s="111"/>
      <c r="D79" s="14" t="s">
        <v>177</v>
      </c>
      <c r="E79" s="61"/>
      <c r="F79" s="62"/>
      <c r="G79" s="84">
        <f t="shared" si="3"/>
        <v>85000</v>
      </c>
      <c r="H79" s="84">
        <f>SUM(H80)</f>
        <v>0</v>
      </c>
      <c r="I79" s="84">
        <f>SUM(I80)</f>
        <v>85000</v>
      </c>
      <c r="J79" s="84">
        <f>SUM(J80)</f>
        <v>85000</v>
      </c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36">
      <c r="A80" s="90">
        <v>1517321</v>
      </c>
      <c r="B80" s="102">
        <v>7310</v>
      </c>
      <c r="C80" s="93" t="s">
        <v>193</v>
      </c>
      <c r="D80" s="37" t="s">
        <v>178</v>
      </c>
      <c r="E80" s="34" t="s">
        <v>18</v>
      </c>
      <c r="F80" s="35" t="s">
        <v>19</v>
      </c>
      <c r="G80" s="71">
        <f t="shared" si="3"/>
        <v>85000</v>
      </c>
      <c r="H80" s="71"/>
      <c r="I80" s="71">
        <v>85000</v>
      </c>
      <c r="J80" s="71">
        <v>85000</v>
      </c>
      <c r="K80" s="64"/>
      <c r="L80" s="64"/>
      <c r="M80" s="64"/>
      <c r="N80" s="64"/>
      <c r="O80" s="64"/>
      <c r="P80" s="64"/>
      <c r="Q80" s="64"/>
      <c r="R80" s="64"/>
      <c r="S80" s="64"/>
    </row>
    <row r="81" spans="1:19" ht="28.5" customHeight="1">
      <c r="A81" s="2" t="s">
        <v>179</v>
      </c>
      <c r="B81" s="108"/>
      <c r="C81" s="109"/>
      <c r="D81" s="10" t="s">
        <v>180</v>
      </c>
      <c r="E81" s="57"/>
      <c r="F81" s="58"/>
      <c r="G81" s="69">
        <f t="shared" si="3"/>
        <v>1310107</v>
      </c>
      <c r="H81" s="69">
        <f>SUM(H82)</f>
        <v>0</v>
      </c>
      <c r="I81" s="69">
        <f>SUM(I82)</f>
        <v>1310107</v>
      </c>
      <c r="J81" s="69">
        <f>SUM(J82)</f>
        <v>1310107</v>
      </c>
      <c r="K81" s="64"/>
      <c r="L81" s="64"/>
      <c r="M81" s="64"/>
      <c r="N81" s="64"/>
      <c r="O81" s="64"/>
      <c r="P81" s="64"/>
      <c r="Q81" s="64"/>
      <c r="R81" s="64"/>
      <c r="S81" s="64"/>
    </row>
    <row r="82" spans="1:19" ht="39.75" customHeight="1">
      <c r="A82" s="1">
        <v>1617350</v>
      </c>
      <c r="B82" s="101" t="s">
        <v>181</v>
      </c>
      <c r="C82" s="86" t="s">
        <v>193</v>
      </c>
      <c r="D82" s="6"/>
      <c r="E82" s="3" t="s">
        <v>182</v>
      </c>
      <c r="F82" s="6" t="s">
        <v>183</v>
      </c>
      <c r="G82" s="70">
        <f>H82+I82</f>
        <v>1310107</v>
      </c>
      <c r="H82" s="70"/>
      <c r="I82" s="70">
        <v>1310107</v>
      </c>
      <c r="J82" s="70">
        <v>1310107</v>
      </c>
      <c r="K82" s="64"/>
      <c r="L82" s="64"/>
      <c r="M82" s="64"/>
      <c r="N82" s="64"/>
      <c r="O82" s="64"/>
      <c r="P82" s="64"/>
      <c r="Q82" s="64"/>
      <c r="R82" s="64"/>
      <c r="S82" s="64"/>
    </row>
    <row r="83" spans="1:19" ht="15.75">
      <c r="A83" s="15"/>
      <c r="B83" s="112"/>
      <c r="C83" s="112"/>
      <c r="D83" s="13" t="s">
        <v>184</v>
      </c>
      <c r="E83" s="15"/>
      <c r="F83" s="15"/>
      <c r="G83" s="85">
        <f>G15+G46+G57+G73+G79+G81</f>
        <v>83794034.930000007</v>
      </c>
      <c r="H83" s="85">
        <f>H15+H46+H57+H73+H79+H81</f>
        <v>77705127.930000007</v>
      </c>
      <c r="I83" s="85">
        <f>I15+I46+I57+I73+I79+I81</f>
        <v>6088907</v>
      </c>
      <c r="J83" s="85">
        <f>J15+J46+J57+J73+J79+J81</f>
        <v>6088907</v>
      </c>
      <c r="K83" s="64"/>
      <c r="L83" s="64"/>
      <c r="M83" s="64"/>
      <c r="N83" s="64"/>
      <c r="O83" s="64"/>
      <c r="P83" s="64"/>
      <c r="Q83" s="64"/>
      <c r="R83" s="64"/>
      <c r="S83" s="64"/>
    </row>
    <row r="84" spans="1:19">
      <c r="K84" s="64"/>
      <c r="L84" s="64"/>
      <c r="M84" s="64"/>
      <c r="N84" s="64"/>
      <c r="O84" s="64"/>
      <c r="P84" s="64"/>
      <c r="Q84" s="64"/>
      <c r="R84" s="64"/>
      <c r="S84" s="64"/>
    </row>
    <row r="85" spans="1:19">
      <c r="K85" s="64"/>
      <c r="L85" s="64"/>
      <c r="M85" s="64"/>
      <c r="N85" s="64"/>
      <c r="O85" s="64"/>
      <c r="P85" s="64"/>
      <c r="Q85" s="64"/>
      <c r="R85" s="64"/>
      <c r="S85" s="64"/>
    </row>
    <row r="86" spans="1:19" ht="15.75" customHeight="1">
      <c r="C86" s="119" t="s">
        <v>219</v>
      </c>
      <c r="D86" s="119"/>
      <c r="E86" s="119"/>
      <c r="F86" s="119"/>
      <c r="G86" s="30"/>
      <c r="H86" s="31"/>
      <c r="I86" s="31" t="s">
        <v>220</v>
      </c>
      <c r="K86" s="64"/>
      <c r="L86" s="64"/>
      <c r="M86" s="64"/>
      <c r="N86" s="64"/>
      <c r="O86" s="64"/>
      <c r="P86" s="64"/>
      <c r="Q86" s="64"/>
      <c r="R86" s="64"/>
      <c r="S86" s="64"/>
    </row>
    <row r="87" spans="1:19">
      <c r="K87" s="64"/>
      <c r="L87" s="64"/>
      <c r="M87" s="64"/>
      <c r="N87" s="64"/>
      <c r="O87" s="64"/>
      <c r="P87" s="64"/>
      <c r="Q87" s="64"/>
      <c r="R87" s="64"/>
      <c r="S87" s="64"/>
    </row>
    <row r="88" spans="1:19">
      <c r="K88" s="64"/>
      <c r="L88" s="64"/>
      <c r="M88" s="64"/>
      <c r="N88" s="64"/>
      <c r="O88" s="64"/>
      <c r="P88" s="64"/>
      <c r="Q88" s="64"/>
      <c r="R88" s="64"/>
      <c r="S88" s="64"/>
    </row>
    <row r="89" spans="1:19">
      <c r="K89" s="64"/>
      <c r="L89" s="64"/>
      <c r="M89" s="64"/>
      <c r="N89" s="64"/>
      <c r="O89" s="64"/>
      <c r="P89" s="64"/>
      <c r="Q89" s="64"/>
      <c r="R89" s="64"/>
      <c r="S89" s="64"/>
    </row>
    <row r="90" spans="1:19">
      <c r="K90" s="64"/>
      <c r="L90" s="64"/>
      <c r="M90" s="64"/>
      <c r="N90" s="64"/>
      <c r="O90" s="64"/>
      <c r="P90" s="64"/>
      <c r="Q90" s="64"/>
      <c r="R90" s="64"/>
      <c r="S90" s="64"/>
    </row>
    <row r="91" spans="1:19">
      <c r="K91" s="64"/>
      <c r="L91" s="64"/>
      <c r="M91" s="64"/>
      <c r="N91" s="64"/>
      <c r="O91" s="64"/>
      <c r="P91" s="64"/>
      <c r="Q91" s="64"/>
      <c r="R91" s="64"/>
      <c r="S91" s="64"/>
    </row>
    <row r="92" spans="1:19">
      <c r="K92" s="64"/>
      <c r="L92" s="64"/>
      <c r="M92" s="64"/>
      <c r="N92" s="64"/>
      <c r="O92" s="64"/>
      <c r="P92" s="64"/>
      <c r="Q92" s="64"/>
      <c r="R92" s="64"/>
      <c r="S92" s="64"/>
    </row>
    <row r="93" spans="1:19">
      <c r="K93" s="64"/>
      <c r="L93" s="64"/>
      <c r="M93" s="64"/>
      <c r="N93" s="64"/>
      <c r="O93" s="64"/>
      <c r="P93" s="64"/>
      <c r="Q93" s="64"/>
      <c r="R93" s="64"/>
      <c r="S93" s="64"/>
    </row>
    <row r="94" spans="1:19">
      <c r="K94" s="64"/>
      <c r="L94" s="64"/>
      <c r="M94" s="64"/>
      <c r="N94" s="64"/>
      <c r="O94" s="64"/>
      <c r="P94" s="64"/>
      <c r="Q94" s="64"/>
      <c r="R94" s="64"/>
      <c r="S94" s="64"/>
    </row>
    <row r="95" spans="1:19">
      <c r="K95" s="64"/>
      <c r="L95" s="64"/>
      <c r="M95" s="64"/>
      <c r="N95" s="64"/>
      <c r="O95" s="64"/>
      <c r="P95" s="64"/>
      <c r="Q95" s="64"/>
      <c r="R95" s="64"/>
      <c r="S95" s="64"/>
    </row>
    <row r="96" spans="1:19">
      <c r="K96" s="64"/>
      <c r="L96" s="64"/>
      <c r="M96" s="64"/>
      <c r="N96" s="64"/>
      <c r="O96" s="64"/>
      <c r="P96" s="64"/>
      <c r="Q96" s="64"/>
      <c r="R96" s="64"/>
      <c r="S96" s="64"/>
    </row>
    <row r="97" spans="11:19">
      <c r="K97" s="64"/>
      <c r="L97" s="64"/>
      <c r="M97" s="64"/>
      <c r="N97" s="64"/>
      <c r="O97" s="64"/>
      <c r="P97" s="64"/>
      <c r="Q97" s="64"/>
      <c r="R97" s="64"/>
      <c r="S97" s="64"/>
    </row>
    <row r="98" spans="11:19">
      <c r="K98" s="64"/>
      <c r="L98" s="64"/>
      <c r="M98" s="64"/>
      <c r="N98" s="64"/>
      <c r="O98" s="64"/>
      <c r="P98" s="64"/>
      <c r="Q98" s="64"/>
      <c r="R98" s="64"/>
      <c r="S98" s="64"/>
    </row>
    <row r="99" spans="11:19">
      <c r="K99" s="64"/>
      <c r="L99" s="64"/>
      <c r="M99" s="64"/>
      <c r="N99" s="64"/>
      <c r="O99" s="64"/>
      <c r="P99" s="64"/>
      <c r="Q99" s="64"/>
      <c r="R99" s="64"/>
      <c r="S99" s="64"/>
    </row>
    <row r="100" spans="11:19">
      <c r="K100" s="64"/>
      <c r="L100" s="64"/>
      <c r="M100" s="64"/>
      <c r="N100" s="64"/>
      <c r="O100" s="64"/>
      <c r="P100" s="64"/>
      <c r="Q100" s="64"/>
      <c r="R100" s="64"/>
      <c r="S100" s="64"/>
    </row>
    <row r="101" spans="11:19">
      <c r="K101" s="64"/>
      <c r="L101" s="64"/>
      <c r="M101" s="64"/>
      <c r="N101" s="64"/>
      <c r="O101" s="64"/>
      <c r="P101" s="64"/>
      <c r="Q101" s="64"/>
      <c r="R101" s="64"/>
    </row>
    <row r="102" spans="11:19">
      <c r="K102" s="64"/>
      <c r="L102" s="64"/>
      <c r="M102" s="64"/>
      <c r="N102" s="64"/>
      <c r="O102" s="64"/>
      <c r="P102" s="64"/>
      <c r="Q102" s="64"/>
      <c r="R102" s="64"/>
    </row>
    <row r="103" spans="11:19">
      <c r="K103" s="64"/>
      <c r="L103" s="64"/>
      <c r="M103" s="64"/>
      <c r="N103" s="64"/>
      <c r="O103" s="64"/>
      <c r="P103" s="64"/>
      <c r="Q103" s="64"/>
      <c r="R103" s="64"/>
    </row>
    <row r="104" spans="11:19">
      <c r="K104" s="64"/>
      <c r="L104" s="64"/>
      <c r="M104" s="64"/>
      <c r="N104" s="64"/>
      <c r="O104" s="64"/>
      <c r="P104" s="64"/>
      <c r="Q104" s="64"/>
      <c r="R104" s="64"/>
    </row>
  </sheetData>
  <mergeCells count="15">
    <mergeCell ref="C86:F86"/>
    <mergeCell ref="A6:B6"/>
    <mergeCell ref="A7:B7"/>
    <mergeCell ref="A11:A13"/>
    <mergeCell ref="B11:B13"/>
    <mergeCell ref="C11:C13"/>
    <mergeCell ref="D11:D13"/>
    <mergeCell ref="G11:J11"/>
    <mergeCell ref="B8:K8"/>
    <mergeCell ref="G12:G13"/>
    <mergeCell ref="I12:J12"/>
    <mergeCell ref="H12:H13"/>
    <mergeCell ref="A9:J9"/>
    <mergeCell ref="E11:E13"/>
    <mergeCell ref="F11:F13"/>
  </mergeCells>
  <phoneticPr fontId="17" type="noConversion"/>
  <pageMargins left="0.19685039370078741" right="0" top="0" bottom="0" header="0" footer="0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2020-01-24T12:58:01Z</cp:lastPrinted>
  <dcterms:created xsi:type="dcterms:W3CDTF">2019-07-09T12:37:09Z</dcterms:created>
  <dcterms:modified xsi:type="dcterms:W3CDTF">2020-01-24T13:34:33Z</dcterms:modified>
</cp:coreProperties>
</file>