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1485" windowWidth="12000" windowHeight="6480" tabRatio="631"/>
  </bookViews>
  <sheets>
    <sheet name="фінплан" sheetId="2" r:id="rId1"/>
    <sheet name="Інформація" sheetId="3" state="hidden" r:id="rId2"/>
    <sheet name="Лист1" sheetId="4" r:id="rId3"/>
  </sheets>
  <definedNames>
    <definedName name="_xlnm.Print_Titles" localSheetId="0">фінплан!$25:$27</definedName>
    <definedName name="_xlnm.Print_Area" localSheetId="0">фінплан!$A$1:$I$136</definedName>
  </definedNames>
  <calcPr calcId="152511" refMode="R1C1"/>
</workbook>
</file>

<file path=xl/calcChain.xml><?xml version="1.0" encoding="utf-8"?>
<calcChain xmlns="http://schemas.openxmlformats.org/spreadsheetml/2006/main">
  <c r="D47" i="2"/>
  <c r="D63" l="1"/>
  <c r="E45" i="3" l="1"/>
  <c r="E36" i="2" l="1"/>
  <c r="E46"/>
  <c r="C30" l="1"/>
  <c r="G63" l="1"/>
  <c r="H63"/>
  <c r="I63"/>
  <c r="F63"/>
  <c r="G30"/>
  <c r="H30"/>
  <c r="I30"/>
  <c r="F30"/>
  <c r="D85"/>
  <c r="D35" l="1"/>
  <c r="G35"/>
  <c r="H35"/>
  <c r="I35"/>
  <c r="F35"/>
  <c r="E81"/>
  <c r="E82"/>
  <c r="E83"/>
  <c r="E84"/>
  <c r="E80"/>
  <c r="G85"/>
  <c r="H85"/>
  <c r="I85"/>
  <c r="F85"/>
  <c r="D87"/>
  <c r="C35"/>
  <c r="C47" s="1"/>
  <c r="C87"/>
  <c r="C85"/>
  <c r="C63" s="1"/>
  <c r="C67" s="1"/>
  <c r="E85" l="1"/>
  <c r="E56"/>
  <c r="E57"/>
  <c r="E58"/>
  <c r="E59"/>
  <c r="E60"/>
  <c r="E61"/>
  <c r="E62"/>
  <c r="E49"/>
  <c r="D68"/>
  <c r="D75" s="1"/>
  <c r="E88"/>
  <c r="E89"/>
  <c r="E90"/>
  <c r="E91"/>
  <c r="E92"/>
  <c r="E93"/>
  <c r="E100"/>
  <c r="E99"/>
  <c r="E96"/>
  <c r="E97"/>
  <c r="E95"/>
  <c r="C68"/>
  <c r="C75" s="1"/>
  <c r="E30"/>
  <c r="E31"/>
  <c r="E32"/>
  <c r="E33"/>
  <c r="E34"/>
  <c r="E51"/>
  <c r="E52"/>
  <c r="E53"/>
  <c r="E54"/>
  <c r="E55"/>
  <c r="E38"/>
  <c r="E39"/>
  <c r="E40"/>
  <c r="E41"/>
  <c r="I47"/>
  <c r="F47"/>
  <c r="I101"/>
  <c r="H101"/>
  <c r="G101"/>
  <c r="F101"/>
  <c r="D101"/>
  <c r="C101"/>
  <c r="I98"/>
  <c r="H98"/>
  <c r="G98"/>
  <c r="F98"/>
  <c r="D98"/>
  <c r="C98"/>
  <c r="I87"/>
  <c r="H87"/>
  <c r="G87"/>
  <c r="F87"/>
  <c r="I94"/>
  <c r="H94"/>
  <c r="G94"/>
  <c r="F94"/>
  <c r="D94"/>
  <c r="C94"/>
  <c r="E78"/>
  <c r="E35" l="1"/>
  <c r="E47" s="1"/>
  <c r="E87"/>
  <c r="E63"/>
  <c r="H47"/>
  <c r="E94"/>
  <c r="E98"/>
  <c r="E101"/>
  <c r="G47"/>
</calcChain>
</file>

<file path=xl/sharedStrings.xml><?xml version="1.0" encoding="utf-8"?>
<sst xmlns="http://schemas.openxmlformats.org/spreadsheetml/2006/main" count="201" uniqueCount="181">
  <si>
    <t>Фінансовий результат від операційної діяльності</t>
  </si>
  <si>
    <t>Витрати на оплату праці</t>
  </si>
  <si>
    <t>Амортизація</t>
  </si>
  <si>
    <t xml:space="preserve">за ЄДРПОУ </t>
  </si>
  <si>
    <t>за ЗКГНГ</t>
  </si>
  <si>
    <t>за СПОДУ</t>
  </si>
  <si>
    <t xml:space="preserve">за  КВЕД  </t>
  </si>
  <si>
    <t>004</t>
  </si>
  <si>
    <t xml:space="preserve">Телефон </t>
  </si>
  <si>
    <t xml:space="preserve">Прізвище та ініціали керівника  </t>
  </si>
  <si>
    <t xml:space="preserve">Підприємство  </t>
  </si>
  <si>
    <t xml:space="preserve">Вид економічної діяльності    </t>
  </si>
  <si>
    <t xml:space="preserve">Код рядка </t>
  </si>
  <si>
    <t>податок на прибуток</t>
  </si>
  <si>
    <t>Усього доходів</t>
  </si>
  <si>
    <t>коди</t>
  </si>
  <si>
    <t>Рік</t>
  </si>
  <si>
    <t>Чисельність працівників</t>
  </si>
  <si>
    <t>Основні фінансові показники підприємства</t>
  </si>
  <si>
    <t>І. Формування прибутку підприємства</t>
  </si>
  <si>
    <t>Плановий рік (усього)</t>
  </si>
  <si>
    <t>Дохід (виручка) від реалізації продукції (товарів, робіт, послуг)</t>
  </si>
  <si>
    <t>Доходи</t>
  </si>
  <si>
    <t>Витрати</t>
  </si>
  <si>
    <t>Фінансові результати діяльності:</t>
  </si>
  <si>
    <t>Валовий прибуток (збиток)</t>
  </si>
  <si>
    <t xml:space="preserve">прибуток </t>
  </si>
  <si>
    <t>збиток</t>
  </si>
  <si>
    <t>ІІІ. Обов’язкові платежі підприємства до бюджету та державних цільових фондів</t>
  </si>
  <si>
    <t>ПДВ, що підлягає сплаті до бюджету за підсумками звітного періоду</t>
  </si>
  <si>
    <t>ПДВ, що підлягає відшкодуванню з бюджету за підсумками звітного періоду</t>
  </si>
  <si>
    <t>до державних цільових фондів</t>
  </si>
  <si>
    <t>неустойки (штрафи, пені)</t>
  </si>
  <si>
    <t>Інші обов’язкові платежі, у тому числі:</t>
  </si>
  <si>
    <t>місцеві податки та збори</t>
  </si>
  <si>
    <t>Фінансовий план поточного року</t>
  </si>
  <si>
    <t>Капітальне будівництво</t>
  </si>
  <si>
    <t>Одиниця виміру: тис. гривень</t>
  </si>
  <si>
    <t>Податок на додану вартість</t>
  </si>
  <si>
    <t>погашення реструктуризованих та відстрочених сум, що підлягають сплаті у поточному році до бюджету</t>
  </si>
  <si>
    <t>Внески до державних цільових фондів,                                              у тому числі:</t>
  </si>
  <si>
    <t>Сплата поточних податків та обов’язкових платежів до державного бюджету, у тому числі:</t>
  </si>
  <si>
    <t>У тому числі за кварталами</t>
  </si>
  <si>
    <t xml:space="preserve">І  </t>
  </si>
  <si>
    <t xml:space="preserve">ІІ  </t>
  </si>
  <si>
    <t xml:space="preserve">ІІІ  </t>
  </si>
  <si>
    <t xml:space="preserve">ІV </t>
  </si>
  <si>
    <t>Усього витрати</t>
  </si>
  <si>
    <t>Погашення податкової заборгованості,  у тому числі:</t>
  </si>
  <si>
    <t>Керівник</t>
  </si>
  <si>
    <t>(підпис)</t>
  </si>
  <si>
    <t xml:space="preserve">   (ініціали, прізвище)    </t>
  </si>
  <si>
    <r>
      <t xml:space="preserve">Інші непрямі податки </t>
    </r>
    <r>
      <rPr>
        <i/>
        <sz val="14"/>
        <rFont val="Times New Roman"/>
        <family val="1"/>
        <charset val="204"/>
      </rPr>
      <t>(розшифрувати)</t>
    </r>
  </si>
  <si>
    <r>
      <t xml:space="preserve">Інші вирахування з доходу </t>
    </r>
    <r>
      <rPr>
        <i/>
        <sz val="14"/>
        <rFont val="Times New Roman"/>
        <family val="1"/>
        <charset val="204"/>
      </rPr>
      <t>(розшифрувати)</t>
    </r>
  </si>
  <si>
    <r>
      <t xml:space="preserve">Чистий дохід (виручка) від реалізації продукції (товарів, робіт, послуг) </t>
    </r>
    <r>
      <rPr>
        <b/>
        <i/>
        <sz val="14"/>
        <rFont val="Times New Roman"/>
        <family val="1"/>
        <charset val="204"/>
      </rPr>
      <t>(розшифрувати)</t>
    </r>
  </si>
  <si>
    <r>
      <t xml:space="preserve">Інші операційні доходи </t>
    </r>
    <r>
      <rPr>
        <i/>
        <sz val="14"/>
        <rFont val="Times New Roman"/>
        <family val="1"/>
        <charset val="204"/>
      </rPr>
      <t>(розшифрувати)</t>
    </r>
  </si>
  <si>
    <r>
      <t>Собівартість реалізованої продукції (товарів, робіт та послуг)</t>
    </r>
    <r>
      <rPr>
        <i/>
        <sz val="14"/>
        <rFont val="Times New Roman"/>
        <family val="1"/>
        <charset val="204"/>
      </rPr>
      <t xml:space="preserve"> (розшифрувати)</t>
    </r>
  </si>
  <si>
    <r>
      <t xml:space="preserve">інші платежі </t>
    </r>
    <r>
      <rPr>
        <i/>
        <sz val="14"/>
        <rFont val="Times New Roman"/>
        <family val="1"/>
        <charset val="204"/>
      </rPr>
      <t>(розшифрувати)</t>
    </r>
  </si>
  <si>
    <t>в тому числі:</t>
  </si>
  <si>
    <t>Дохід від операційної оренди активів</t>
  </si>
  <si>
    <t>Одержани гранти та субсідії</t>
  </si>
  <si>
    <t>дохід від реалізації необоротних активів для продажу</t>
  </si>
  <si>
    <t>Дохід від участі в капіталі</t>
  </si>
  <si>
    <t>Інші фінансови доходи</t>
  </si>
  <si>
    <t>Інші доходи</t>
  </si>
  <si>
    <t>у тому числі</t>
  </si>
  <si>
    <t>дохід від реалізації фінансових інвестіцій</t>
  </si>
  <si>
    <t>Дохід від безоплатних одержаних активів</t>
  </si>
  <si>
    <t xml:space="preserve">Витрати на збут </t>
  </si>
  <si>
    <t xml:space="preserve">Інші операційні витрати </t>
  </si>
  <si>
    <t>Фінансови витрати</t>
  </si>
  <si>
    <t>Витрати від участі в капітал</t>
  </si>
  <si>
    <t xml:space="preserve">Інші  витрати </t>
  </si>
  <si>
    <t>Фінансови результати від звичайної діяльності до оподаткування</t>
  </si>
  <si>
    <t>Податок на прибуток</t>
  </si>
  <si>
    <t>Чистий:</t>
  </si>
  <si>
    <t>Відрахування частини прибутку до бюджету</t>
  </si>
  <si>
    <t>ІІ. Елементи операційних витрат (разом)</t>
  </si>
  <si>
    <t>Матеріальни витрати</t>
  </si>
  <si>
    <t>Відрахування на соціальни заходи</t>
  </si>
  <si>
    <t>Інші операційни витрати</t>
  </si>
  <si>
    <t>Разом (сума рядків 240-280)</t>
  </si>
  <si>
    <t>інші податки, у тому числі (розшифрувати):</t>
  </si>
  <si>
    <t>відрахування частини чистого прибутку комунальними підприємствами</t>
  </si>
  <si>
    <t>304/1</t>
  </si>
  <si>
    <t>Інші</t>
  </si>
  <si>
    <t>304/2</t>
  </si>
  <si>
    <t xml:space="preserve">внески до фондів соціального страхування - єдиний внесок на загальнообов'язкове державне  соціальне страхування </t>
  </si>
  <si>
    <t>ІV.Капітальні інвестіції протягом року</t>
  </si>
  <si>
    <t>в т.ч. за рахунок бюджетних коштів</t>
  </si>
  <si>
    <t>Придбання (виготовлення) основних засобів та інших необоротних матеріальних активів</t>
  </si>
  <si>
    <t>Придбання (створення) нематеріальних активів</t>
  </si>
  <si>
    <t>Погашення отриманих на капітальні інвенстіції позик</t>
  </si>
  <si>
    <t>Модернізація, модифікація, дообладнання, реконструкція, інші види поліпшення необоротних активів</t>
  </si>
  <si>
    <t>Разом (сума рядків 340,350,360, 370,380)</t>
  </si>
  <si>
    <t>в т.ч. за рахунок бюджетних коштів ( сума рядків 341, 351, 361, 371, 381)</t>
  </si>
  <si>
    <t>V. Додаткова інформація</t>
  </si>
  <si>
    <t>Первісна вартість основних засобів</t>
  </si>
  <si>
    <t>Податкова заборгованність</t>
  </si>
  <si>
    <t>Заборгованність перед працівниками із виплати заробітної плати</t>
  </si>
  <si>
    <t>ПОГОДЖЕНО</t>
  </si>
  <si>
    <t>Заступник міського голови з питань діяльності</t>
  </si>
  <si>
    <t>міської ради</t>
  </si>
  <si>
    <t xml:space="preserve">ЗАТВЕРДЖЕНО  </t>
  </si>
  <si>
    <t>№</t>
  </si>
  <si>
    <t>Керуюча справами виконавчого комітету</t>
  </si>
  <si>
    <t>Т.М. Малоголова</t>
  </si>
  <si>
    <t xml:space="preserve">Орган  управління   </t>
  </si>
  <si>
    <t xml:space="preserve">Галузь </t>
  </si>
  <si>
    <t xml:space="preserve">Місцезнаходження      </t>
  </si>
  <si>
    <t>17500, Чернігівська обл., м. Прилуки, вул. Незалежності,82</t>
  </si>
  <si>
    <t>84.24</t>
  </si>
  <si>
    <t>Комунальне підприємство</t>
  </si>
  <si>
    <t xml:space="preserve"> Інша діяльність у сфері житлово-комунального господарства</t>
  </si>
  <si>
    <t>КП "Муніципальний контроль" Прилуцької міської ради</t>
  </si>
  <si>
    <t>Адміністративні витрати</t>
  </si>
  <si>
    <t>Факт минулого року,</t>
  </si>
  <si>
    <t>до фінансового плану на 2022 рік</t>
  </si>
  <si>
    <t>Комунального підприємства "Муніципальний контроль" Прилуцької міської ради</t>
  </si>
  <si>
    <t xml:space="preserve">Комунальне підприємство «Муніципальний контроль» Прилуцької міської ради (у подальшому – КП «Муніципальний контроль»), утворене Прилуцькою міською радою згідно рішення від 29.08.2014р. №6 «Про створення комунального підприємства Прилуцької міської ради «Муніципальна поліція» та затвердження його статуту» та діє на підставі цього Статуту, Цивільного та Господарського кодексів України, Законів України «Про місцеве самоврядування в Україні», «Про благоустрій населених пунктів» та іншого чинного законодавства України. Власником КП «Муніципальний контроль» є територіально громада міста Прилуки в особі Прилуцької міської ради.  </t>
  </si>
  <si>
    <t>- сприяння міській раді в виконанні прийнятих рішень,</t>
  </si>
  <si>
    <t xml:space="preserve">- додержання правил благоустрою міста, </t>
  </si>
  <si>
    <t>- контроль за графіком руху громадського транспорту, правил паркування автомобілів.</t>
  </si>
  <si>
    <t>Середньооблікова кількість усіх працівників у еквіваленті повної зайнятості 7 осіб.</t>
  </si>
  <si>
    <t xml:space="preserve">Витрати на оплату 628,9 праці </t>
  </si>
  <si>
    <t>Середньомісячна заробітна плата 7488 гривень.</t>
  </si>
  <si>
    <t>Дохідна частина фінансового плану на 2022 рік становить 1 949,0  тис. грн., та складається з наступних доходів:</t>
  </si>
  <si>
    <r>
      <t xml:space="preserve">      Витратна частина фінансового плану КП «Муніципальний контроль»</t>
    </r>
    <r>
      <rPr>
        <sz val="13"/>
        <rFont val="Times New Roman"/>
        <family val="1"/>
        <charset val="204"/>
      </rPr>
      <t xml:space="preserve"> </t>
    </r>
    <r>
      <rPr>
        <b/>
        <sz val="13"/>
        <color rgb="FF333333"/>
        <rFont val="Times New Roman"/>
        <family val="1"/>
        <charset val="204"/>
      </rPr>
      <t xml:space="preserve">на 2022 рік становить 1949,0 тис. грн. та складається </t>
    </r>
    <r>
      <rPr>
        <sz val="13"/>
        <color rgb="FF333333"/>
        <rFont val="Times New Roman"/>
        <family val="1"/>
        <charset val="204"/>
      </rPr>
      <t>за </t>
    </r>
    <r>
      <rPr>
        <b/>
        <sz val="13"/>
        <color rgb="FF333333"/>
        <rFont val="Times New Roman"/>
        <family val="1"/>
        <charset val="204"/>
      </rPr>
      <t>елементами операційних витрат</t>
    </r>
    <r>
      <rPr>
        <sz val="13"/>
        <color rgb="FF333333"/>
        <rFont val="Times New Roman"/>
        <family val="1"/>
        <charset val="204"/>
      </rPr>
      <t> </t>
    </r>
    <r>
      <rPr>
        <b/>
        <sz val="13"/>
        <color rgb="FF333333"/>
        <rFont val="Times New Roman"/>
        <family val="1"/>
        <charset val="204"/>
      </rPr>
      <t>:</t>
    </r>
  </si>
  <si>
    <t xml:space="preserve">         Фінансовий план розроблено з урахуванням фактичних показників за результатами фінансової та господарської діяльності за 2020 рік, з урахуванням змін, які плануються протягом 2021 року.        </t>
  </si>
  <si>
    <t xml:space="preserve">         Фінансовий план у 2022 році із поквартальною розбивкою додається (Додаток 1).</t>
  </si>
  <si>
    <t>1.      Дані про підприємство, персонал та фонд оплати праці</t>
  </si>
  <si>
    <t>Статут КП «Муніципальний контроль» в новій редакції затверджено рішенням Прилуцькою міською радою від 22 лютого 2019 року № 15.</t>
  </si>
  <si>
    <t>Головною метою діяльності КП «Муніципальний контроль» є:</t>
  </si>
  <si>
    <r>
      <t xml:space="preserve">Фінансування КП «Муніципальний контроль» </t>
    </r>
    <r>
      <rPr>
        <sz val="13"/>
        <color rgb="FF000000"/>
        <rFont val="Times New Roman"/>
        <family val="1"/>
        <charset val="204"/>
      </rPr>
      <t>здійснюється</t>
    </r>
    <r>
      <rPr>
        <sz val="13"/>
        <rFont val="Times New Roman"/>
        <family val="1"/>
        <charset val="204"/>
      </rPr>
      <t xml:space="preserve"> за рахунок коштів місцевого бюджету та інших джерел, які не заборонені чинним законодавством України. </t>
    </r>
  </si>
  <si>
    <t xml:space="preserve">Місце знаходження КП «Муніципальний контроль»:                                                    17500, Чернігівська обл., м. Прилуки, вул. Нежалежності,82. </t>
  </si>
  <si>
    <t>Марка</t>
  </si>
  <si>
    <t xml:space="preserve">Рік </t>
  </si>
  <si>
    <t>придбання</t>
  </si>
  <si>
    <t>Ціль</t>
  </si>
  <si>
    <t>використання</t>
  </si>
  <si>
    <t>інши витрати</t>
  </si>
  <si>
    <t>Відрахування на соц.заходи</t>
  </si>
  <si>
    <t>Оплата праці</t>
  </si>
  <si>
    <t>усього</t>
  </si>
  <si>
    <t>У тому числі за іх видами</t>
  </si>
  <si>
    <t>№   з/п</t>
  </si>
  <si>
    <t>ВАЗ 21093</t>
  </si>
  <si>
    <t>Службовий</t>
  </si>
  <si>
    <t>Таблиця 2</t>
  </si>
  <si>
    <t>3. Витрати на утримання транспорту ( у складі адміністративних витрат)</t>
  </si>
  <si>
    <t>-</t>
  </si>
  <si>
    <t>Таблиця 1</t>
  </si>
  <si>
    <t>Питома вага в загальному обсязі реалізації (у %)</t>
  </si>
  <si>
    <t>Види діяльності                                                 (указати всі види діяльності)</t>
  </si>
  <si>
    <t>за минулий рік</t>
  </si>
  <si>
    <t>за плановий рік</t>
  </si>
  <si>
    <t>84.24 | Діяльність у сфері охорони громадського порядку та безпеки</t>
  </si>
  <si>
    <t>Збільшення фонду оплати праці в плановому році порівняно з установленим рівнем попереднього рокувідбулось за рахунок збільшення прожиткового мінімума для працездатної особи на 01.12.2022, Коефіцієнти співвідношення до прожиткового мінімуму (ПМ) станом на 01.01.2022 року відповідно чинного законодавства (Галузева угода між Міністерством регіонального розвитку, будівництва та житлово-комунального господарства України, Об"єднанням організацій робтодавців "Всеукраїнська конфедерація роботодавців житлово-комунальної галузі України" та Центральним комітетом профспілки працівників житлово-комунального господарства, місцевої промисловості, побутового обслуговування України на 2017-2018 роки ).</t>
  </si>
  <si>
    <t>Фактичний показник отриманого чистого доходу (виручки) від реалізації продукції (товарів, робіт, послуг), фінансування з місцевого бюджета за минулий рік 2020рік</t>
  </si>
  <si>
    <t>Плановий показник чистого доходу (виручки) від реалізації  продукції (товарів, робіт, послуг), фінансування с місцевого бюджету на 2022рік</t>
  </si>
  <si>
    <r>
      <t>рядок 250</t>
    </r>
    <r>
      <rPr>
        <sz val="13"/>
        <color rgb="FF333333"/>
        <rFont val="Times New Roman"/>
        <family val="1"/>
        <charset val="204"/>
      </rPr>
      <t> </t>
    </r>
    <r>
      <rPr>
        <i/>
        <sz val="13"/>
        <color rgb="FF333333"/>
        <rFont val="Times New Roman"/>
        <family val="1"/>
        <charset val="204"/>
      </rPr>
      <t>«Витрати на оплату праці»</t>
    </r>
    <r>
      <rPr>
        <sz val="13"/>
        <color rgb="FF333333"/>
        <rFont val="Times New Roman"/>
        <family val="1"/>
        <charset val="204"/>
      </rPr>
      <t> – 1002,2 тис. грн.;</t>
    </r>
  </si>
  <si>
    <r>
      <t>рядок 260</t>
    </r>
    <r>
      <rPr>
        <sz val="13"/>
        <color rgb="FF333333"/>
        <rFont val="Times New Roman"/>
        <family val="1"/>
        <charset val="204"/>
      </rPr>
      <t> </t>
    </r>
    <r>
      <rPr>
        <i/>
        <sz val="13"/>
        <color rgb="FF333333"/>
        <rFont val="Times New Roman"/>
        <family val="1"/>
        <charset val="204"/>
      </rPr>
      <t>«Відрахування на соціальні заходи»</t>
    </r>
    <r>
      <rPr>
        <sz val="13"/>
        <color rgb="FF333333"/>
        <rFont val="Times New Roman"/>
        <family val="1"/>
        <charset val="204"/>
      </rPr>
      <t> – 220,5 тис. грн.;</t>
    </r>
  </si>
  <si>
    <r>
      <t>рядок 270</t>
    </r>
    <r>
      <rPr>
        <sz val="13"/>
        <color rgb="FF333333"/>
        <rFont val="Times New Roman"/>
        <family val="1"/>
        <charset val="204"/>
      </rPr>
      <t> </t>
    </r>
    <r>
      <rPr>
        <i/>
        <sz val="13"/>
        <color rgb="FF333333"/>
        <rFont val="Times New Roman"/>
        <family val="1"/>
        <charset val="204"/>
      </rPr>
      <t>«Амортизація»</t>
    </r>
    <r>
      <rPr>
        <sz val="13"/>
        <color rgb="FF333333"/>
        <rFont val="Times New Roman"/>
        <family val="1"/>
        <charset val="204"/>
      </rPr>
      <t> – 322,2 тис. грн.;</t>
    </r>
  </si>
  <si>
    <r>
      <t>рядок 240</t>
    </r>
    <r>
      <rPr>
        <sz val="13"/>
        <color rgb="FF333333"/>
        <rFont val="Times New Roman"/>
        <family val="1"/>
        <charset val="204"/>
      </rPr>
      <t> </t>
    </r>
    <r>
      <rPr>
        <i/>
        <sz val="13"/>
        <color rgb="FF333333"/>
        <rFont val="Times New Roman"/>
        <family val="1"/>
        <charset val="204"/>
      </rPr>
      <t>«Матеріальні затрати»</t>
    </r>
    <r>
      <rPr>
        <sz val="13"/>
        <color rgb="FF333333"/>
        <rFont val="Times New Roman"/>
        <family val="1"/>
        <charset val="204"/>
      </rPr>
      <t> – 404,1 тис. грн.;</t>
    </r>
  </si>
  <si>
    <r>
      <t xml:space="preserve">Рядок 80 «Інші доходи» </t>
    </r>
    <r>
      <rPr>
        <i/>
        <sz val="13"/>
        <color rgb="FF333333"/>
        <rFont val="Times New Roman"/>
        <family val="1"/>
        <charset val="204"/>
      </rPr>
      <t>(дохід від безоплатних одержаних активів,</t>
    </r>
    <r>
      <rPr>
        <sz val="13"/>
        <rFont val="Calibri"/>
        <family val="2"/>
        <charset val="204"/>
      </rPr>
      <t xml:space="preserve"> </t>
    </r>
    <r>
      <rPr>
        <i/>
        <sz val="13"/>
        <color rgb="FF333333"/>
        <rFont val="Times New Roman"/>
        <family val="1"/>
        <charset val="204"/>
      </rPr>
      <t xml:space="preserve">у сумі нарахованої амортизації) </t>
    </r>
    <r>
      <rPr>
        <b/>
        <i/>
        <sz val="13"/>
        <color rgb="FF333333"/>
        <rFont val="Times New Roman"/>
        <family val="1"/>
        <charset val="204"/>
      </rPr>
      <t xml:space="preserve"> плануються у 2022 році 322,2 </t>
    </r>
    <r>
      <rPr>
        <b/>
        <sz val="13"/>
        <color rgb="FF333333"/>
        <rFont val="Times New Roman"/>
        <family val="1"/>
        <charset val="204"/>
      </rPr>
      <t>тис. грн.</t>
    </r>
  </si>
  <si>
    <r>
      <t>Рядок 10</t>
    </r>
    <r>
      <rPr>
        <sz val="13"/>
        <color rgb="FF333333"/>
        <rFont val="Times New Roman"/>
        <family val="1"/>
        <charset val="204"/>
      </rPr>
      <t> </t>
    </r>
    <r>
      <rPr>
        <b/>
        <i/>
        <sz val="13"/>
        <color rgb="FF333333"/>
        <rFont val="Times New Roman"/>
        <family val="1"/>
        <charset val="204"/>
      </rPr>
      <t>«Дохід (виручка) від реалізації продукції (товарів, робіт, послуг)”.  </t>
    </r>
    <r>
      <rPr>
        <sz val="13"/>
        <color rgb="FF333333"/>
        <rFont val="Times New Roman"/>
        <family val="1"/>
        <charset val="204"/>
      </rPr>
      <t>Основну дохідну частину  фінансового плану складають доходи за рахунок коштів місцевого бюджету, обсяг яких у 2022 році планується </t>
    </r>
    <r>
      <rPr>
        <b/>
        <sz val="13"/>
        <color rgb="FF333333"/>
        <rFont val="Times New Roman"/>
        <family val="1"/>
        <charset val="204"/>
      </rPr>
      <t>1626,8  тис. грн.</t>
    </r>
    <r>
      <rPr>
        <b/>
        <i/>
        <sz val="13"/>
        <color rgb="FF333333"/>
        <rFont val="Times New Roman"/>
        <family val="1"/>
        <charset val="204"/>
      </rPr>
      <t xml:space="preserve"> </t>
    </r>
  </si>
  <si>
    <t>Фонд оплати праці 1002,2тис.гривень</t>
  </si>
  <si>
    <t>2.  Інформація про бізнес підприємства (код рядка 40 фінансового плану)</t>
  </si>
  <si>
    <t>Начальник фінансового управління</t>
  </si>
  <si>
    <t xml:space="preserve">2022року </t>
  </si>
  <si>
    <t>Виконавчій комитет Прилуцької міської ради</t>
  </si>
  <si>
    <t>О.І. Кухтик</t>
  </si>
  <si>
    <t>Кухтик Олександр Іванович</t>
  </si>
  <si>
    <t>О.І. Ворона</t>
  </si>
  <si>
    <t>В.Г. Мазуренко</t>
  </si>
  <si>
    <t>Пояснювальна записка</t>
  </si>
  <si>
    <t>В.о.начальника</t>
  </si>
  <si>
    <t>Рішення виконавчого комітету</t>
  </si>
  <si>
    <t>_____</t>
  </si>
  <si>
    <t>виконавчих органів влади</t>
  </si>
  <si>
    <t>ФІНАНСОВИЙ ПЛАН ПІДПРИЄМСТВА НА  2022  рік</t>
  </si>
</sst>
</file>

<file path=xl/styles.xml><?xml version="1.0" encoding="utf-8"?>
<styleSheet xmlns="http://schemas.openxmlformats.org/spreadsheetml/2006/main">
  <numFmts count="1">
    <numFmt numFmtId="164" formatCode="#,##0.0"/>
  </numFmts>
  <fonts count="22">
    <font>
      <sz val="10"/>
      <name val="Arial Cyr"/>
      <charset val="204"/>
    </font>
    <font>
      <b/>
      <sz val="14"/>
      <name val="Times New Roman"/>
      <family val="1"/>
      <charset val="204"/>
    </font>
    <font>
      <sz val="14"/>
      <name val="Times New Roman"/>
      <family val="1"/>
      <charset val="204"/>
    </font>
    <font>
      <u/>
      <sz val="14"/>
      <name val="Times New Roman"/>
      <family val="1"/>
      <charset val="204"/>
    </font>
    <font>
      <i/>
      <sz val="14"/>
      <name val="Times New Roman"/>
      <family val="1"/>
      <charset val="204"/>
    </font>
    <font>
      <i/>
      <u/>
      <sz val="14"/>
      <name val="Times New Roman"/>
      <family val="1"/>
      <charset val="204"/>
    </font>
    <font>
      <b/>
      <i/>
      <sz val="14"/>
      <name val="Times New Roman"/>
      <family val="1"/>
      <charset val="204"/>
    </font>
    <font>
      <sz val="14"/>
      <color indexed="9"/>
      <name val="Times New Roman"/>
      <family val="1"/>
      <charset val="204"/>
    </font>
    <font>
      <i/>
      <sz val="8"/>
      <name val="Times New Roman"/>
      <family val="1"/>
      <charset val="204"/>
    </font>
    <font>
      <sz val="8"/>
      <name val="Times New Roman"/>
      <family val="1"/>
      <charset val="204"/>
    </font>
    <font>
      <sz val="11"/>
      <name val="Times New Roman"/>
      <family val="1"/>
      <charset val="204"/>
    </font>
    <font>
      <sz val="13"/>
      <name val="Times New Roman"/>
      <family val="1"/>
      <charset val="204"/>
    </font>
    <font>
      <b/>
      <sz val="13"/>
      <color rgb="FF333333"/>
      <name val="Times New Roman"/>
      <family val="1"/>
      <charset val="204"/>
    </font>
    <font>
      <sz val="13"/>
      <color rgb="FF333333"/>
      <name val="Times New Roman"/>
      <family val="1"/>
      <charset val="204"/>
    </font>
    <font>
      <sz val="13"/>
      <name val="Arial Cyr"/>
      <charset val="204"/>
    </font>
    <font>
      <sz val="13"/>
      <color rgb="FF000000"/>
      <name val="Times New Roman"/>
      <family val="1"/>
      <charset val="204"/>
    </font>
    <font>
      <b/>
      <i/>
      <sz val="13"/>
      <color rgb="FF333333"/>
      <name val="Times New Roman"/>
      <family val="1"/>
      <charset val="204"/>
    </font>
    <font>
      <i/>
      <sz val="13"/>
      <color rgb="FF333333"/>
      <name val="Times New Roman"/>
      <family val="1"/>
      <charset val="204"/>
    </font>
    <font>
      <sz val="13"/>
      <name val="Calibri"/>
      <family val="2"/>
      <charset val="204"/>
    </font>
    <font>
      <sz val="10"/>
      <name val="Times New Roman"/>
      <family val="1"/>
      <charset val="204"/>
    </font>
    <font>
      <sz val="12"/>
      <name val="Times New Roman"/>
      <family val="1"/>
      <charset val="204"/>
    </font>
    <font>
      <sz val="9"/>
      <name val="Times New Roman"/>
      <family val="1"/>
      <charset val="204"/>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48">
    <xf numFmtId="0" fontId="0" fillId="0" borderId="0" xfId="0"/>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4" fillId="0" borderId="0" xfId="0" applyFont="1" applyBorder="1" applyAlignment="1">
      <alignment horizontal="center" vertical="center"/>
    </xf>
    <xf numFmtId="0" fontId="5" fillId="0" borderId="0" xfId="0" applyFont="1" applyAlignment="1">
      <alignment horizontal="left" vertical="center"/>
    </xf>
    <xf numFmtId="0" fontId="2" fillId="0" borderId="2"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righ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xf>
    <xf numFmtId="0" fontId="2" fillId="0" borderId="0" xfId="0" quotePrefix="1" applyFont="1" applyFill="1" applyBorder="1" applyAlignment="1">
      <alignment horizontal="center" vertical="center"/>
    </xf>
    <xf numFmtId="0" fontId="2" fillId="0" borderId="0" xfId="0" applyFont="1" applyFill="1" applyAlignment="1">
      <alignment vertical="center"/>
    </xf>
    <xf numFmtId="0" fontId="7" fillId="0" borderId="0" xfId="0" applyFont="1" applyFill="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wrapText="1"/>
    </xf>
    <xf numFmtId="0" fontId="4" fillId="0" borderId="0" xfId="0" applyFont="1" applyAlignment="1">
      <alignment horizontal="center" vertical="center"/>
    </xf>
    <xf numFmtId="0" fontId="2" fillId="0" borderId="0" xfId="0" applyFont="1" applyFill="1" applyAlignment="1">
      <alignment horizontal="center"/>
    </xf>
    <xf numFmtId="0" fontId="2" fillId="0" borderId="0" xfId="0" applyFont="1" applyFill="1" applyBorder="1" applyAlignment="1">
      <alignment horizontal="center"/>
    </xf>
    <xf numFmtId="0" fontId="7" fillId="0" borderId="0" xfId="0" applyFont="1" applyFill="1" applyBorder="1" applyAlignment="1">
      <alignment horizontal="center"/>
    </xf>
    <xf numFmtId="0" fontId="2" fillId="0" borderId="0" xfId="0" applyFont="1" applyFill="1" applyBorder="1" applyAlignment="1"/>
    <xf numFmtId="0" fontId="1" fillId="0" borderId="0" xfId="0" applyFont="1" applyFill="1" applyBorder="1" applyAlignment="1">
      <alignment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3" xfId="0" applyFont="1" applyFill="1" applyBorder="1" applyAlignment="1">
      <alignment vertical="center"/>
    </xf>
    <xf numFmtId="0" fontId="2" fillId="0" borderId="3" xfId="0" applyFont="1" applyFill="1" applyBorder="1" applyAlignment="1">
      <alignment horizontal="left" vertical="center" wrapText="1"/>
    </xf>
    <xf numFmtId="0" fontId="2" fillId="0" borderId="3" xfId="0" quotePrefix="1" applyFont="1" applyFill="1" applyBorder="1" applyAlignment="1">
      <alignment horizontal="center" vertical="center"/>
    </xf>
    <xf numFmtId="0" fontId="2" fillId="0" borderId="3" xfId="0" applyFont="1" applyFill="1" applyBorder="1" applyAlignment="1">
      <alignment horizontal="left" vertical="center"/>
    </xf>
    <xf numFmtId="0" fontId="1" fillId="0" borderId="3" xfId="0" applyFont="1" applyFill="1" applyBorder="1" applyAlignment="1">
      <alignment horizontal="left" vertical="center" wrapText="1"/>
    </xf>
    <xf numFmtId="0" fontId="1" fillId="0" borderId="3" xfId="0" quotePrefix="1" applyFont="1" applyFill="1" applyBorder="1" applyAlignment="1">
      <alignment horizontal="center" vertical="center"/>
    </xf>
    <xf numFmtId="0" fontId="2" fillId="0" borderId="3" xfId="0" applyFont="1" applyFill="1" applyBorder="1" applyAlignment="1">
      <alignment vertical="center" wrapText="1"/>
    </xf>
    <xf numFmtId="0" fontId="1" fillId="0" borderId="3" xfId="0" applyFont="1" applyFill="1" applyBorder="1" applyAlignment="1">
      <alignment vertical="center" wrapText="1"/>
    </xf>
    <xf numFmtId="0" fontId="2" fillId="0" borderId="7" xfId="0" applyFont="1" applyFill="1" applyBorder="1" applyAlignment="1">
      <alignment vertical="center"/>
    </xf>
    <xf numFmtId="164" fontId="1" fillId="0" borderId="7" xfId="0" applyNumberFormat="1" applyFont="1" applyFill="1" applyBorder="1" applyAlignment="1">
      <alignment vertical="center"/>
    </xf>
    <xf numFmtId="164" fontId="4" fillId="0" borderId="3" xfId="0" applyNumberFormat="1" applyFont="1" applyFill="1" applyBorder="1" applyAlignment="1">
      <alignment horizontal="right" vertical="center" wrapText="1"/>
    </xf>
    <xf numFmtId="164" fontId="2" fillId="0" borderId="3"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xf>
    <xf numFmtId="164" fontId="2" fillId="0" borderId="3" xfId="0" quotePrefix="1"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3" xfId="0" applyFont="1" applyBorder="1" applyAlignment="1">
      <alignment horizontal="left" vertical="center" wrapText="1"/>
    </xf>
    <xf numFmtId="164" fontId="1" fillId="0" borderId="0" xfId="0" applyNumberFormat="1" applyFont="1" applyFill="1" applyBorder="1" applyAlignment="1">
      <alignment horizontal="right" vertical="center" wrapText="1"/>
    </xf>
    <xf numFmtId="0" fontId="2" fillId="0" borderId="0" xfId="0" applyFont="1" applyBorder="1" applyAlignment="1"/>
    <xf numFmtId="0" fontId="2" fillId="0" borderId="0" xfId="0" applyFont="1" applyBorder="1" applyAlignment="1">
      <alignment vertical="center" wrapText="1"/>
    </xf>
    <xf numFmtId="164" fontId="1" fillId="0" borderId="3" xfId="0" applyNumberFormat="1" applyFont="1" applyFill="1" applyBorder="1" applyAlignment="1">
      <alignment vertical="center"/>
    </xf>
    <xf numFmtId="164" fontId="2" fillId="0" borderId="3" xfId="0" quotePrefix="1" applyNumberFormat="1" applyFont="1" applyFill="1" applyBorder="1" applyAlignment="1">
      <alignment horizontal="center" vertical="center"/>
    </xf>
    <xf numFmtId="164" fontId="2" fillId="0" borderId="3" xfId="0" applyNumberFormat="1" applyFont="1" applyFill="1" applyBorder="1" applyAlignment="1">
      <alignment vertical="center"/>
    </xf>
    <xf numFmtId="164" fontId="4" fillId="0" borderId="3" xfId="0" applyNumberFormat="1" applyFont="1" applyFill="1" applyBorder="1" applyAlignment="1">
      <alignment vertical="center"/>
    </xf>
    <xf numFmtId="164" fontId="2" fillId="0" borderId="3" xfId="0" applyNumberFormat="1" applyFont="1" applyFill="1" applyBorder="1" applyAlignment="1">
      <alignment horizontal="right" vertical="center" wrapText="1"/>
    </xf>
    <xf numFmtId="164" fontId="1" fillId="0" borderId="3" xfId="0" applyNumberFormat="1" applyFont="1" applyFill="1" applyBorder="1" applyAlignment="1">
      <alignment horizontal="right" vertical="center" wrapText="1"/>
    </xf>
    <xf numFmtId="164" fontId="2" fillId="0" borderId="3" xfId="0" quotePrefix="1" applyNumberFormat="1" applyFont="1" applyBorder="1" applyAlignment="1">
      <alignment horizontal="center" vertical="center" wrapText="1"/>
    </xf>
    <xf numFmtId="49" fontId="2" fillId="0" borderId="3" xfId="0" applyNumberFormat="1" applyFont="1" applyBorder="1" applyAlignment="1">
      <alignment horizontal="center" vertical="center"/>
    </xf>
    <xf numFmtId="0" fontId="1" fillId="0" borderId="3" xfId="0" applyFont="1" applyFill="1" applyBorder="1" applyAlignment="1">
      <alignment horizontal="center" vertical="center" wrapText="1"/>
    </xf>
    <xf numFmtId="0" fontId="2" fillId="0" borderId="2" xfId="0" applyFont="1" applyBorder="1" applyAlignment="1">
      <alignment horizontal="righ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vertical="center"/>
    </xf>
    <xf numFmtId="0" fontId="7" fillId="0" borderId="1" xfId="0" applyFont="1" applyFill="1" applyBorder="1" applyAlignment="1">
      <alignment vertical="center"/>
    </xf>
    <xf numFmtId="0" fontId="8" fillId="0" borderId="0" xfId="0" applyFont="1" applyFill="1" applyAlignment="1">
      <alignment horizontal="center" vertical="center"/>
    </xf>
    <xf numFmtId="0" fontId="9" fillId="0" borderId="0" xfId="0" applyFont="1" applyFill="1" applyAlignment="1">
      <alignment vertical="center"/>
    </xf>
    <xf numFmtId="0" fontId="3" fillId="0" borderId="0" xfId="0" applyFont="1" applyBorder="1" applyAlignment="1">
      <alignment vertical="center"/>
    </xf>
    <xf numFmtId="0" fontId="2" fillId="0" borderId="0" xfId="0" applyFont="1" applyFill="1" applyAlignment="1">
      <alignment horizontal="left" vertical="center"/>
    </xf>
    <xf numFmtId="164" fontId="2" fillId="0" borderId="3" xfId="0" quotePrefix="1" applyNumberFormat="1" applyFont="1" applyFill="1" applyBorder="1" applyAlignment="1">
      <alignment horizontal="right" vertical="center" wrapText="1"/>
    </xf>
    <xf numFmtId="164" fontId="1" fillId="0" borderId="3" xfId="0" applyNumberFormat="1" applyFont="1" applyFill="1" applyBorder="1" applyAlignment="1">
      <alignment horizontal="center" vertical="center" wrapText="1"/>
    </xf>
    <xf numFmtId="164" fontId="6" fillId="0" borderId="3" xfId="0" applyNumberFormat="1" applyFont="1" applyFill="1" applyBorder="1" applyAlignment="1">
      <alignment horizontal="right"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horizontal="justify" vertical="center"/>
    </xf>
    <xf numFmtId="0" fontId="14" fillId="0" borderId="0" xfId="0" applyFont="1"/>
    <xf numFmtId="0" fontId="17" fillId="0" borderId="0" xfId="0" applyFont="1" applyAlignment="1">
      <alignment vertical="center"/>
    </xf>
    <xf numFmtId="0" fontId="19" fillId="0" borderId="3" xfId="0" applyFont="1" applyBorder="1" applyAlignment="1">
      <alignment horizontal="center" vertical="center" wrapText="1"/>
    </xf>
    <xf numFmtId="0" fontId="19" fillId="0" borderId="10" xfId="0" applyFont="1" applyBorder="1" applyAlignment="1">
      <alignment horizontal="center" vertical="center"/>
    </xf>
    <xf numFmtId="0" fontId="19" fillId="0" borderId="9" xfId="0" applyFont="1" applyBorder="1" applyAlignment="1">
      <alignment horizontal="center" vertical="center"/>
    </xf>
    <xf numFmtId="0" fontId="19" fillId="0" borderId="1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5" xfId="0" applyFont="1" applyBorder="1" applyAlignment="1">
      <alignment horizontal="center"/>
    </xf>
    <xf numFmtId="0" fontId="19" fillId="0" borderId="5" xfId="0" applyFont="1" applyBorder="1" applyAlignment="1">
      <alignment horizontal="center" wrapText="1"/>
    </xf>
    <xf numFmtId="0" fontId="20" fillId="0" borderId="3" xfId="0" applyFont="1" applyBorder="1" applyAlignment="1">
      <alignment horizontal="center" vertical="center"/>
    </xf>
    <xf numFmtId="0" fontId="20" fillId="0" borderId="3" xfId="0" applyFont="1" applyBorder="1" applyAlignment="1">
      <alignment horizontal="center"/>
    </xf>
    <xf numFmtId="0" fontId="21" fillId="0" borderId="6" xfId="0" applyFont="1" applyBorder="1" applyAlignment="1">
      <alignment horizontal="center" vertical="center" wrapText="1"/>
    </xf>
    <xf numFmtId="0" fontId="21" fillId="0" borderId="6" xfId="0" applyFont="1" applyBorder="1" applyAlignment="1">
      <alignment horizontal="center" vertical="center"/>
    </xf>
    <xf numFmtId="0" fontId="21" fillId="0" borderId="11" xfId="0" applyFont="1" applyBorder="1" applyAlignment="1">
      <alignment horizontal="center" vertical="center" wrapText="1"/>
    </xf>
    <xf numFmtId="0" fontId="21" fillId="0" borderId="5" xfId="0" applyFont="1" applyBorder="1" applyAlignment="1">
      <alignment horizontal="center" wrapText="1"/>
    </xf>
    <xf numFmtId="0" fontId="21" fillId="0" borderId="3" xfId="0" applyFont="1" applyBorder="1" applyAlignment="1">
      <alignment horizontal="center" vertical="center" wrapText="1"/>
    </xf>
    <xf numFmtId="0" fontId="21" fillId="0" borderId="3" xfId="0" applyFont="1" applyBorder="1" applyAlignment="1">
      <alignment horizontal="center" vertical="center"/>
    </xf>
    <xf numFmtId="0" fontId="2" fillId="0" borderId="0" xfId="0" applyFont="1"/>
    <xf numFmtId="0" fontId="2" fillId="0" borderId="0" xfId="0" applyFont="1" applyBorder="1" applyAlignment="1">
      <alignment vertical="center"/>
    </xf>
    <xf numFmtId="164" fontId="2" fillId="0" borderId="3" xfId="0" quotePrefix="1" applyNumberFormat="1" applyFont="1" applyFill="1" applyBorder="1" applyAlignment="1">
      <alignment horizontal="right"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right" vertical="center"/>
    </xf>
    <xf numFmtId="0" fontId="2" fillId="0" borderId="1"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6" fillId="0" borderId="1" xfId="0" applyFont="1" applyBorder="1" applyAlignment="1">
      <alignment vertical="center" wrapText="1"/>
    </xf>
    <xf numFmtId="0" fontId="4" fillId="0" borderId="2" xfId="0" applyFont="1" applyBorder="1" applyAlignment="1">
      <alignment vertical="center" wrapText="1"/>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2" fillId="0" borderId="1" xfId="0" applyFont="1" applyFill="1" applyBorder="1" applyAlignment="1">
      <alignment horizontal="right" vertical="center"/>
    </xf>
    <xf numFmtId="0" fontId="1" fillId="0" borderId="0" xfId="0" applyFont="1" applyBorder="1" applyAlignment="1">
      <alignment horizontal="center" vertical="center"/>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9" fillId="0" borderId="3" xfId="0" applyFont="1" applyBorder="1" applyAlignment="1">
      <alignment horizontal="center" vertical="top" wrapText="1"/>
    </xf>
    <xf numFmtId="0" fontId="19"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21" fillId="0" borderId="3"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9" fillId="0" borderId="9"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xf>
    <xf numFmtId="0" fontId="19" fillId="0" borderId="6" xfId="0" applyFont="1" applyBorder="1" applyAlignment="1">
      <alignment horizontal="center" vertical="center"/>
    </xf>
    <xf numFmtId="0" fontId="19" fillId="0" borderId="4" xfId="0" applyFont="1" applyBorder="1" applyAlignment="1">
      <alignment horizontal="center"/>
    </xf>
    <xf numFmtId="0" fontId="19" fillId="0" borderId="2" xfId="0" applyFont="1" applyBorder="1" applyAlignment="1">
      <alignment horizontal="center"/>
    </xf>
    <xf numFmtId="0" fontId="19" fillId="0" borderId="5" xfId="0" applyFont="1" applyBorder="1" applyAlignment="1">
      <alignment horizontal="center"/>
    </xf>
    <xf numFmtId="0" fontId="11" fillId="0" borderId="0" xfId="0" applyFont="1" applyAlignment="1">
      <alignment horizontal="right"/>
    </xf>
    <xf numFmtId="0" fontId="16" fillId="0" borderId="0" xfId="0" applyFont="1" applyAlignment="1">
      <alignment horizontal="left" vertical="center" wrapText="1"/>
    </xf>
    <xf numFmtId="0" fontId="16" fillId="0" borderId="0" xfId="0" applyFont="1" applyAlignment="1">
      <alignment horizontal="center" vertical="center" wrapText="1"/>
    </xf>
    <xf numFmtId="0" fontId="15" fillId="0" borderId="0" xfId="0" applyFont="1" applyAlignment="1">
      <alignment horizontal="left" vertical="center" wrapText="1"/>
    </xf>
    <xf numFmtId="0" fontId="11" fillId="0" borderId="0" xfId="0" applyFont="1" applyAlignment="1">
      <alignment horizontal="center" vertical="center"/>
    </xf>
    <xf numFmtId="0" fontId="12" fillId="0" borderId="0" xfId="0" applyFont="1" applyAlignment="1">
      <alignment vertical="center" wrapText="1"/>
    </xf>
    <xf numFmtId="0" fontId="14" fillId="0" borderId="0" xfId="0" applyFont="1" applyAlignment="1">
      <alignment wrapText="1"/>
    </xf>
    <xf numFmtId="0" fontId="11" fillId="0" borderId="0" xfId="0" applyFont="1" applyAlignment="1">
      <alignment horizontal="distributed" vertical="center" wrapText="1"/>
    </xf>
    <xf numFmtId="0" fontId="2" fillId="0" borderId="0" xfId="0" applyFont="1" applyAlignment="1">
      <alignment horizontal="center"/>
    </xf>
    <xf numFmtId="0" fontId="2" fillId="0" borderId="0" xfId="0" applyFont="1" applyAlignment="1">
      <alignment horizontal="center" vertical="center"/>
    </xf>
    <xf numFmtId="0" fontId="11" fillId="0" borderId="0" xfId="0" applyFont="1" applyAlignment="1">
      <alignment horizontal="distributed" vertical="top" wrapText="1"/>
    </xf>
    <xf numFmtId="0" fontId="12" fillId="0" borderId="0" xfId="0" applyFont="1" applyAlignment="1">
      <alignment horizontal="left" vertical="center" wrapText="1"/>
    </xf>
    <xf numFmtId="0" fontId="11" fillId="0" borderId="0" xfId="0" applyFont="1" applyAlignment="1">
      <alignment horizontal="justify"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293"/>
  <sheetViews>
    <sheetView tabSelected="1" topLeftCell="A84" zoomScale="75" zoomScaleNormal="75" workbookViewId="0">
      <selection activeCell="C81" sqref="C81"/>
    </sheetView>
  </sheetViews>
  <sheetFormatPr defaultRowHeight="18.75"/>
  <cols>
    <col min="1" max="1" width="64.7109375" style="1" customWidth="1"/>
    <col min="2" max="2" width="12" style="2" customWidth="1"/>
    <col min="3" max="3" width="14.140625" style="2" customWidth="1"/>
    <col min="4" max="4" width="14.42578125" style="2" customWidth="1"/>
    <col min="5" max="5" width="14" style="1" customWidth="1"/>
    <col min="6" max="6" width="14.85546875" style="1" customWidth="1"/>
    <col min="7" max="7" width="12.85546875" style="1" customWidth="1"/>
    <col min="8" max="8" width="14.7109375" style="1" customWidth="1"/>
    <col min="9" max="9" width="15.85546875" style="1" customWidth="1"/>
    <col min="10" max="10" width="9.140625" style="1"/>
    <col min="11" max="11" width="10" style="1" customWidth="1"/>
    <col min="12" max="12" width="9.5703125" style="1" customWidth="1"/>
    <col min="13" max="16384" width="9.140625" style="1"/>
  </cols>
  <sheetData>
    <row r="1" spans="1:9">
      <c r="A1" s="66"/>
      <c r="D1" s="103"/>
      <c r="E1" s="103"/>
      <c r="F1" s="103"/>
      <c r="G1" s="103"/>
      <c r="H1" s="103"/>
      <c r="I1" s="103"/>
    </row>
    <row r="2" spans="1:9">
      <c r="A2" s="66"/>
      <c r="D2" s="103"/>
      <c r="E2" s="103"/>
      <c r="F2" s="103"/>
      <c r="G2" s="103"/>
      <c r="H2" s="103"/>
      <c r="I2" s="103"/>
    </row>
    <row r="3" spans="1:9">
      <c r="A3" s="99"/>
      <c r="B3" s="99"/>
      <c r="E3" s="4"/>
      <c r="F3" s="99"/>
      <c r="G3" s="99"/>
      <c r="H3" s="99"/>
      <c r="I3" s="99"/>
    </row>
    <row r="4" spans="1:9">
      <c r="A4" s="99"/>
      <c r="B4" s="99"/>
      <c r="C4" s="4"/>
      <c r="D4" s="4"/>
      <c r="E4" s="4"/>
      <c r="F4" s="16" t="s">
        <v>103</v>
      </c>
      <c r="G4" s="2"/>
      <c r="H4" s="2"/>
      <c r="I4" s="2"/>
    </row>
    <row r="5" spans="1:9">
      <c r="A5" s="108"/>
      <c r="B5" s="108"/>
      <c r="C5" s="5"/>
      <c r="D5" s="5"/>
      <c r="E5" s="6"/>
      <c r="F5" s="107" t="s">
        <v>177</v>
      </c>
      <c r="G5" s="107"/>
      <c r="H5" s="107"/>
      <c r="I5" s="107"/>
    </row>
    <row r="6" spans="1:9" ht="16.5" customHeight="1">
      <c r="B6" s="1"/>
      <c r="C6" s="1"/>
      <c r="D6" s="1"/>
      <c r="E6" s="8"/>
      <c r="F6" s="9"/>
      <c r="G6" s="1" t="s">
        <v>169</v>
      </c>
      <c r="H6" s="2" t="s">
        <v>104</v>
      </c>
      <c r="I6" s="92" t="s">
        <v>178</v>
      </c>
    </row>
    <row r="7" spans="1:9" ht="22.5" customHeight="1">
      <c r="B7" s="1"/>
      <c r="C7" s="1"/>
      <c r="D7" s="1"/>
      <c r="F7" s="1" t="s">
        <v>105</v>
      </c>
    </row>
    <row r="8" spans="1:9" s="92" customFormat="1" ht="22.5" customHeight="1">
      <c r="F8" s="92" t="s">
        <v>102</v>
      </c>
    </row>
    <row r="9" spans="1:9" ht="24.75" customHeight="1">
      <c r="A9" s="99"/>
      <c r="B9" s="99"/>
      <c r="C9" s="10"/>
      <c r="D9" s="1"/>
      <c r="F9" s="9"/>
      <c r="G9" s="9"/>
      <c r="H9" s="1" t="s">
        <v>106</v>
      </c>
    </row>
    <row r="10" spans="1:9" ht="18.75" customHeight="1">
      <c r="A10" s="99"/>
      <c r="B10" s="99"/>
      <c r="D10" s="103"/>
      <c r="E10" s="103"/>
      <c r="F10" s="103"/>
      <c r="G10" s="103"/>
      <c r="H10" s="103"/>
      <c r="I10" s="103"/>
    </row>
    <row r="11" spans="1:9">
      <c r="B11" s="10"/>
      <c r="C11" s="10"/>
      <c r="D11" s="10"/>
      <c r="E11" s="10"/>
      <c r="F11" s="99"/>
      <c r="G11" s="99"/>
      <c r="H11" s="99"/>
      <c r="I11" s="11" t="s">
        <v>15</v>
      </c>
    </row>
    <row r="12" spans="1:9">
      <c r="A12" s="104"/>
      <c r="B12" s="104"/>
      <c r="C12" s="104"/>
      <c r="D12" s="104"/>
      <c r="E12" s="104"/>
      <c r="F12" s="104"/>
      <c r="G12" s="104"/>
      <c r="H12" s="12" t="s">
        <v>16</v>
      </c>
      <c r="I12" s="11"/>
    </row>
    <row r="13" spans="1:9" ht="19.5">
      <c r="A13" s="13" t="s">
        <v>10</v>
      </c>
      <c r="B13" s="105" t="s">
        <v>114</v>
      </c>
      <c r="C13" s="105"/>
      <c r="D13" s="105"/>
      <c r="E13" s="105"/>
      <c r="F13" s="105"/>
      <c r="G13" s="101" t="s">
        <v>3</v>
      </c>
      <c r="H13" s="102"/>
      <c r="I13" s="11">
        <v>39378635</v>
      </c>
    </row>
    <row r="14" spans="1:9">
      <c r="A14" s="7" t="s">
        <v>107</v>
      </c>
      <c r="B14" s="106" t="s">
        <v>170</v>
      </c>
      <c r="C14" s="106"/>
      <c r="D14" s="106"/>
      <c r="E14" s="106"/>
      <c r="F14" s="106"/>
      <c r="G14" s="59"/>
      <c r="H14" s="59" t="s">
        <v>5</v>
      </c>
      <c r="I14" s="11"/>
    </row>
    <row r="15" spans="1:9" ht="18.75" customHeight="1">
      <c r="A15" s="7" t="s">
        <v>108</v>
      </c>
      <c r="B15" s="97" t="s">
        <v>112</v>
      </c>
      <c r="C15" s="97"/>
      <c r="D15" s="97"/>
      <c r="E15" s="97"/>
      <c r="F15" s="97"/>
      <c r="G15" s="100" t="s">
        <v>4</v>
      </c>
      <c r="H15" s="100"/>
      <c r="I15" s="11"/>
    </row>
    <row r="16" spans="1:9" ht="18.75" customHeight="1">
      <c r="A16" s="14" t="s">
        <v>11</v>
      </c>
      <c r="B16" s="97" t="s">
        <v>113</v>
      </c>
      <c r="C16" s="97"/>
      <c r="D16" s="97"/>
      <c r="E16" s="97"/>
      <c r="F16" s="97"/>
      <c r="G16" s="100" t="s">
        <v>6</v>
      </c>
      <c r="H16" s="100"/>
      <c r="I16" s="57" t="s">
        <v>111</v>
      </c>
    </row>
    <row r="17" spans="1:9" ht="23.25" customHeight="1">
      <c r="A17" s="14" t="s">
        <v>109</v>
      </c>
      <c r="B17" s="97" t="s">
        <v>110</v>
      </c>
      <c r="C17" s="97"/>
      <c r="D17" s="97"/>
      <c r="E17" s="97"/>
      <c r="F17" s="97"/>
      <c r="G17" s="97"/>
      <c r="H17" s="97"/>
      <c r="I17" s="97"/>
    </row>
    <row r="18" spans="1:9">
      <c r="A18" s="15" t="s">
        <v>8</v>
      </c>
      <c r="B18" s="106"/>
      <c r="C18" s="106"/>
      <c r="D18" s="106"/>
      <c r="E18" s="106"/>
      <c r="F18" s="106"/>
      <c r="G18" s="98"/>
      <c r="H18" s="98"/>
      <c r="I18" s="98"/>
    </row>
    <row r="19" spans="1:9">
      <c r="A19" s="15" t="s">
        <v>9</v>
      </c>
      <c r="B19" s="106" t="s">
        <v>172</v>
      </c>
      <c r="C19" s="106"/>
      <c r="D19" s="106"/>
      <c r="E19" s="106"/>
      <c r="F19" s="106"/>
      <c r="G19" s="100"/>
      <c r="H19" s="100"/>
      <c r="I19" s="3"/>
    </row>
    <row r="20" spans="1:9" ht="19.5" customHeight="1">
      <c r="A20" s="16"/>
      <c r="B20" s="1"/>
      <c r="C20" s="1"/>
      <c r="D20" s="1"/>
    </row>
    <row r="21" spans="1:9">
      <c r="A21" s="110" t="s">
        <v>180</v>
      </c>
      <c r="B21" s="110"/>
      <c r="C21" s="110"/>
      <c r="D21" s="110"/>
      <c r="E21" s="110"/>
      <c r="F21" s="110"/>
      <c r="G21" s="110"/>
      <c r="H21" s="110"/>
      <c r="I21" s="110"/>
    </row>
    <row r="22" spans="1:9" ht="12" customHeight="1">
      <c r="B22" s="4"/>
      <c r="C22" s="4"/>
      <c r="D22" s="4"/>
      <c r="E22" s="4"/>
      <c r="F22" s="4"/>
      <c r="G22" s="4"/>
      <c r="H22" s="4"/>
      <c r="I22" s="4"/>
    </row>
    <row r="23" spans="1:9">
      <c r="A23" s="112" t="s">
        <v>18</v>
      </c>
      <c r="B23" s="112"/>
      <c r="C23" s="112"/>
      <c r="D23" s="112"/>
      <c r="E23" s="112"/>
      <c r="F23" s="112"/>
      <c r="G23" s="112"/>
      <c r="H23" s="112"/>
      <c r="I23" s="112"/>
    </row>
    <row r="24" spans="1:9" ht="16.5" customHeight="1">
      <c r="A24" s="60" t="s">
        <v>37</v>
      </c>
      <c r="B24" s="21"/>
      <c r="C24" s="21"/>
      <c r="D24" s="21"/>
      <c r="E24" s="21"/>
      <c r="F24" s="21"/>
      <c r="G24" s="21"/>
      <c r="H24" s="21"/>
      <c r="I24" s="21"/>
    </row>
    <row r="25" spans="1:9" ht="14.25" customHeight="1">
      <c r="A25" s="115"/>
      <c r="B25" s="113" t="s">
        <v>12</v>
      </c>
      <c r="C25" s="119" t="s">
        <v>116</v>
      </c>
      <c r="D25" s="119" t="s">
        <v>35</v>
      </c>
      <c r="E25" s="113" t="s">
        <v>20</v>
      </c>
      <c r="F25" s="113" t="s">
        <v>42</v>
      </c>
      <c r="G25" s="114"/>
      <c r="H25" s="114"/>
      <c r="I25" s="114"/>
    </row>
    <row r="26" spans="1:9" ht="55.5" customHeight="1">
      <c r="A26" s="115"/>
      <c r="B26" s="113"/>
      <c r="C26" s="120"/>
      <c r="D26" s="120"/>
      <c r="E26" s="113"/>
      <c r="F26" s="28" t="s">
        <v>43</v>
      </c>
      <c r="G26" s="28" t="s">
        <v>44</v>
      </c>
      <c r="H26" s="28" t="s">
        <v>45</v>
      </c>
      <c r="I26" s="28" t="s">
        <v>46</v>
      </c>
    </row>
    <row r="27" spans="1:9" ht="17.25" customHeight="1">
      <c r="A27" s="28">
        <v>1</v>
      </c>
      <c r="B27" s="29">
        <v>2</v>
      </c>
      <c r="C27" s="30">
        <v>3</v>
      </c>
      <c r="D27" s="30">
        <v>4</v>
      </c>
      <c r="E27" s="29">
        <v>5</v>
      </c>
      <c r="F27" s="28">
        <v>6</v>
      </c>
      <c r="G27" s="28">
        <v>7</v>
      </c>
      <c r="H27" s="28">
        <v>8</v>
      </c>
      <c r="I27" s="28">
        <v>9</v>
      </c>
    </row>
    <row r="28" spans="1:9" ht="17.25" customHeight="1">
      <c r="A28" s="94" t="s">
        <v>19</v>
      </c>
      <c r="B28" s="95"/>
      <c r="C28" s="95"/>
      <c r="D28" s="95"/>
      <c r="E28" s="95"/>
      <c r="F28" s="95"/>
      <c r="G28" s="95"/>
      <c r="H28" s="95"/>
      <c r="I28" s="96"/>
    </row>
    <row r="29" spans="1:9" s="20" customFormat="1" ht="24.95" customHeight="1">
      <c r="A29" s="31" t="s">
        <v>22</v>
      </c>
      <c r="B29" s="31"/>
      <c r="C29" s="31"/>
      <c r="D29" s="31"/>
      <c r="E29" s="31"/>
      <c r="F29" s="31"/>
      <c r="G29" s="31"/>
      <c r="H29" s="31"/>
      <c r="I29" s="31"/>
    </row>
    <row r="30" spans="1:9" s="20" customFormat="1" ht="36" customHeight="1">
      <c r="A30" s="32" t="s">
        <v>21</v>
      </c>
      <c r="B30" s="33">
        <v>10</v>
      </c>
      <c r="C30" s="51">
        <f>C31</f>
        <v>1215.0999999999999</v>
      </c>
      <c r="D30" s="51">
        <v>1626.8</v>
      </c>
      <c r="E30" s="52">
        <f t="shared" ref="E30:E34" si="0">SUM(F30:I30)</f>
        <v>1626.8000000000002</v>
      </c>
      <c r="F30" s="52">
        <f>F31</f>
        <v>399.9</v>
      </c>
      <c r="G30" s="52">
        <f t="shared" ref="G30:I30" si="1">G31</f>
        <v>399.8</v>
      </c>
      <c r="H30" s="52">
        <f t="shared" si="1"/>
        <v>410.5</v>
      </c>
      <c r="I30" s="52">
        <f t="shared" si="1"/>
        <v>416.6</v>
      </c>
    </row>
    <row r="31" spans="1:9" s="20" customFormat="1" ht="24.95" customHeight="1">
      <c r="A31" s="34" t="s">
        <v>89</v>
      </c>
      <c r="B31" s="33">
        <v>11</v>
      </c>
      <c r="C31" s="51">
        <v>1215.0999999999999</v>
      </c>
      <c r="D31" s="51">
        <v>1626.8</v>
      </c>
      <c r="E31" s="52">
        <f t="shared" si="0"/>
        <v>1626.8000000000002</v>
      </c>
      <c r="F31" s="52">
        <v>399.9</v>
      </c>
      <c r="G31" s="52">
        <v>399.8</v>
      </c>
      <c r="H31" s="52">
        <v>410.5</v>
      </c>
      <c r="I31" s="52">
        <v>416.6</v>
      </c>
    </row>
    <row r="32" spans="1:9" s="20" customFormat="1" ht="24.95" customHeight="1">
      <c r="A32" s="34" t="s">
        <v>38</v>
      </c>
      <c r="B32" s="33">
        <v>20</v>
      </c>
      <c r="C32" s="51"/>
      <c r="D32" s="51"/>
      <c r="E32" s="52">
        <f t="shared" si="0"/>
        <v>0</v>
      </c>
      <c r="F32" s="52"/>
      <c r="G32" s="52"/>
      <c r="H32" s="52"/>
      <c r="I32" s="52"/>
    </row>
    <row r="33" spans="1:9" s="20" customFormat="1" ht="24.95" hidden="1" customHeight="1">
      <c r="A33" s="34" t="s">
        <v>52</v>
      </c>
      <c r="B33" s="33" t="s">
        <v>7</v>
      </c>
      <c r="C33" s="51"/>
      <c r="D33" s="51"/>
      <c r="E33" s="52">
        <f t="shared" si="0"/>
        <v>0</v>
      </c>
      <c r="F33" s="52"/>
      <c r="G33" s="52"/>
      <c r="H33" s="52"/>
      <c r="I33" s="52"/>
    </row>
    <row r="34" spans="1:9" s="20" customFormat="1" ht="24.95" customHeight="1">
      <c r="A34" s="34" t="s">
        <v>53</v>
      </c>
      <c r="B34" s="33">
        <v>30</v>
      </c>
      <c r="C34" s="51"/>
      <c r="D34" s="51"/>
      <c r="E34" s="52">
        <f t="shared" si="0"/>
        <v>0</v>
      </c>
      <c r="F34" s="52"/>
      <c r="G34" s="52"/>
      <c r="H34" s="52"/>
      <c r="I34" s="52"/>
    </row>
    <row r="35" spans="1:9" s="27" customFormat="1" ht="47.25" customHeight="1">
      <c r="A35" s="35" t="s">
        <v>54</v>
      </c>
      <c r="B35" s="36">
        <v>40</v>
      </c>
      <c r="C35" s="50">
        <f>C30-SUM(C32:C34)</f>
        <v>1215.0999999999999</v>
      </c>
      <c r="D35" s="50">
        <f>D30-SUM(D32:D34)</f>
        <v>1626.8</v>
      </c>
      <c r="E35" s="50">
        <f>E30-SUM(E32:E34)</f>
        <v>1626.8000000000002</v>
      </c>
      <c r="F35" s="50">
        <f>F30-F32-F33-F34</f>
        <v>399.9</v>
      </c>
      <c r="G35" s="50">
        <f t="shared" ref="G35:I35" si="2">G30-G32-G33-G34</f>
        <v>399.8</v>
      </c>
      <c r="H35" s="50">
        <f t="shared" si="2"/>
        <v>410.5</v>
      </c>
      <c r="I35" s="50">
        <f t="shared" si="2"/>
        <v>416.6</v>
      </c>
    </row>
    <row r="36" spans="1:9" s="20" customFormat="1" ht="24.95" customHeight="1">
      <c r="A36" s="32" t="s">
        <v>55</v>
      </c>
      <c r="B36" s="33">
        <v>50</v>
      </c>
      <c r="C36" s="51"/>
      <c r="D36" s="51"/>
      <c r="E36" s="52">
        <f>SUM(F36:I36)</f>
        <v>0</v>
      </c>
      <c r="F36" s="52"/>
      <c r="G36" s="52"/>
      <c r="H36" s="52"/>
      <c r="I36" s="52"/>
    </row>
    <row r="37" spans="1:9" s="20" customFormat="1" ht="24.95" customHeight="1">
      <c r="A37" s="32" t="s">
        <v>58</v>
      </c>
      <c r="B37" s="33"/>
      <c r="C37" s="51"/>
      <c r="D37" s="51"/>
      <c r="E37" s="52"/>
      <c r="F37" s="52"/>
      <c r="G37" s="52"/>
      <c r="H37" s="52"/>
      <c r="I37" s="52"/>
    </row>
    <row r="38" spans="1:9" s="20" customFormat="1" ht="24.95" customHeight="1">
      <c r="A38" s="37" t="s">
        <v>59</v>
      </c>
      <c r="B38" s="33">
        <v>51</v>
      </c>
      <c r="C38" s="44"/>
      <c r="D38" s="44"/>
      <c r="E38" s="52">
        <f>SUM(F38:I38)</f>
        <v>0</v>
      </c>
      <c r="F38" s="52"/>
      <c r="G38" s="52"/>
      <c r="H38" s="52"/>
      <c r="I38" s="52"/>
    </row>
    <row r="39" spans="1:9" s="20" customFormat="1" ht="24.95" customHeight="1">
      <c r="A39" s="37" t="s">
        <v>60</v>
      </c>
      <c r="B39" s="33">
        <v>52</v>
      </c>
      <c r="C39" s="51"/>
      <c r="D39" s="51"/>
      <c r="E39" s="52">
        <f>SUM(F39:I39)</f>
        <v>0</v>
      </c>
      <c r="F39" s="52"/>
      <c r="G39" s="52"/>
      <c r="H39" s="52"/>
      <c r="I39" s="52"/>
    </row>
    <row r="40" spans="1:9" s="20" customFormat="1" ht="24.95" customHeight="1">
      <c r="A40" s="37" t="s">
        <v>61</v>
      </c>
      <c r="B40" s="33">
        <v>53</v>
      </c>
      <c r="C40" s="51"/>
      <c r="D40" s="51"/>
      <c r="E40" s="52">
        <f>SUM(F40:I40)</f>
        <v>0</v>
      </c>
      <c r="F40" s="52"/>
      <c r="G40" s="52"/>
      <c r="H40" s="52"/>
      <c r="I40" s="52"/>
    </row>
    <row r="41" spans="1:9" s="20" customFormat="1" ht="24.95" customHeight="1">
      <c r="A41" s="37" t="s">
        <v>62</v>
      </c>
      <c r="B41" s="33">
        <v>60</v>
      </c>
      <c r="C41" s="51"/>
      <c r="D41" s="51"/>
      <c r="E41" s="52">
        <f>SUM(F41:I41)</f>
        <v>0</v>
      </c>
      <c r="F41" s="52"/>
      <c r="G41" s="52"/>
      <c r="H41" s="52"/>
      <c r="I41" s="52"/>
    </row>
    <row r="42" spans="1:9" s="20" customFormat="1" ht="24.95" customHeight="1">
      <c r="A42" s="37" t="s">
        <v>63</v>
      </c>
      <c r="B42" s="33">
        <v>70</v>
      </c>
      <c r="C42" s="51">
        <v>4.0999999999999996</v>
      </c>
      <c r="D42" s="51"/>
      <c r="E42" s="52"/>
      <c r="F42" s="52"/>
      <c r="G42" s="52"/>
      <c r="H42" s="52"/>
      <c r="I42" s="52"/>
    </row>
    <row r="43" spans="1:9" s="20" customFormat="1" ht="24.95" customHeight="1">
      <c r="A43" s="37" t="s">
        <v>64</v>
      </c>
      <c r="B43" s="33">
        <v>80</v>
      </c>
      <c r="C43" s="51">
        <v>322.2</v>
      </c>
      <c r="D43" s="93">
        <v>322.2</v>
      </c>
      <c r="E43" s="52">
        <v>322.2</v>
      </c>
      <c r="F43" s="52"/>
      <c r="G43" s="52"/>
      <c r="H43" s="52"/>
      <c r="I43" s="52">
        <v>322.2</v>
      </c>
    </row>
    <row r="44" spans="1:9" s="20" customFormat="1" ht="24.95" customHeight="1">
      <c r="A44" s="37" t="s">
        <v>65</v>
      </c>
      <c r="B44" s="33"/>
      <c r="C44" s="51"/>
      <c r="D44" s="93"/>
      <c r="E44" s="52"/>
      <c r="F44" s="52"/>
      <c r="G44" s="52"/>
      <c r="H44" s="52"/>
      <c r="I44" s="52"/>
    </row>
    <row r="45" spans="1:9" s="20" customFormat="1" ht="24.95" customHeight="1">
      <c r="A45" s="37" t="s">
        <v>66</v>
      </c>
      <c r="B45" s="33">
        <v>81</v>
      </c>
      <c r="C45" s="51"/>
      <c r="D45" s="93"/>
      <c r="E45" s="52"/>
      <c r="F45" s="52"/>
      <c r="G45" s="52"/>
      <c r="H45" s="52"/>
      <c r="I45" s="52"/>
    </row>
    <row r="46" spans="1:9" s="20" customFormat="1" ht="24.95" customHeight="1">
      <c r="A46" s="37" t="s">
        <v>67</v>
      </c>
      <c r="B46" s="33">
        <v>82</v>
      </c>
      <c r="C46" s="51">
        <v>322.2</v>
      </c>
      <c r="D46" s="93">
        <v>322.2</v>
      </c>
      <c r="E46" s="52">
        <f>SUM(F46:I46)</f>
        <v>322.2</v>
      </c>
      <c r="F46" s="52"/>
      <c r="G46" s="52"/>
      <c r="H46" s="52"/>
      <c r="I46" s="52">
        <v>322.2</v>
      </c>
    </row>
    <row r="47" spans="1:9" s="20" customFormat="1" ht="24.95" customHeight="1">
      <c r="A47" s="38" t="s">
        <v>14</v>
      </c>
      <c r="B47" s="36">
        <v>90</v>
      </c>
      <c r="C47" s="50">
        <f>SUM(C35:C43)</f>
        <v>1541.3999999999999</v>
      </c>
      <c r="D47" s="50">
        <f>SUM(D35:D41)+D46</f>
        <v>1949</v>
      </c>
      <c r="E47" s="50">
        <f>SUM(E35:E43)</f>
        <v>1949.0000000000002</v>
      </c>
      <c r="F47" s="50">
        <f t="shared" ref="F47:I47" si="3">SUM(F35:F41)</f>
        <v>399.9</v>
      </c>
      <c r="G47" s="50">
        <f t="shared" si="3"/>
        <v>399.8</v>
      </c>
      <c r="H47" s="50">
        <f t="shared" si="3"/>
        <v>410.5</v>
      </c>
      <c r="I47" s="50">
        <f t="shared" si="3"/>
        <v>416.6</v>
      </c>
    </row>
    <row r="48" spans="1:9" s="20" customFormat="1" ht="24.95" customHeight="1">
      <c r="A48" s="38" t="s">
        <v>23</v>
      </c>
      <c r="B48" s="33"/>
      <c r="C48" s="38"/>
      <c r="D48" s="38"/>
      <c r="E48" s="38"/>
      <c r="F48" s="38"/>
      <c r="G48" s="38"/>
      <c r="H48" s="38"/>
      <c r="I48" s="38"/>
    </row>
    <row r="49" spans="1:9" s="20" customFormat="1" ht="44.25" customHeight="1">
      <c r="A49" s="37" t="s">
        <v>56</v>
      </c>
      <c r="B49" s="33">
        <v>100</v>
      </c>
      <c r="C49" s="44"/>
      <c r="D49" s="44"/>
      <c r="E49" s="52">
        <f>SUM(F49:I49)</f>
        <v>0</v>
      </c>
      <c r="F49" s="52">
        <v>0</v>
      </c>
      <c r="G49" s="52">
        <v>0</v>
      </c>
      <c r="H49" s="52">
        <v>0</v>
      </c>
      <c r="I49" s="52">
        <v>0</v>
      </c>
    </row>
    <row r="50" spans="1:9" s="20" customFormat="1" ht="24.95" customHeight="1">
      <c r="A50" s="37" t="s">
        <v>115</v>
      </c>
      <c r="B50" s="33">
        <v>110</v>
      </c>
      <c r="C50" s="52">
        <v>0</v>
      </c>
      <c r="D50" s="52">
        <v>0</v>
      </c>
      <c r="E50" s="52">
        <v>0</v>
      </c>
      <c r="F50" s="52">
        <v>0</v>
      </c>
      <c r="G50" s="52">
        <v>0</v>
      </c>
      <c r="H50" s="52">
        <v>0</v>
      </c>
      <c r="I50" s="52">
        <v>0</v>
      </c>
    </row>
    <row r="51" spans="1:9" s="20" customFormat="1" ht="36" customHeight="1">
      <c r="A51" s="32" t="s">
        <v>68</v>
      </c>
      <c r="B51" s="33">
        <v>120</v>
      </c>
      <c r="C51" s="44"/>
      <c r="D51" s="44"/>
      <c r="E51" s="52">
        <f>SUM(F51:I51)</f>
        <v>0</v>
      </c>
      <c r="F51" s="53">
        <v>0</v>
      </c>
      <c r="G51" s="53">
        <v>0</v>
      </c>
      <c r="H51" s="53">
        <v>0</v>
      </c>
      <c r="I51" s="53">
        <v>0</v>
      </c>
    </row>
    <row r="52" spans="1:9" s="20" customFormat="1" ht="24.95" customHeight="1">
      <c r="A52" s="32" t="s">
        <v>69</v>
      </c>
      <c r="B52" s="33">
        <v>130</v>
      </c>
      <c r="C52" s="68">
        <v>1219.2</v>
      </c>
      <c r="D52" s="68">
        <v>1626.8</v>
      </c>
      <c r="E52" s="52">
        <f>SUM(F52:I52)</f>
        <v>1626.8000000000002</v>
      </c>
      <c r="F52" s="52">
        <v>399.9</v>
      </c>
      <c r="G52" s="52">
        <v>399.8</v>
      </c>
      <c r="H52" s="52">
        <v>410.5</v>
      </c>
      <c r="I52" s="52">
        <v>416.6</v>
      </c>
    </row>
    <row r="53" spans="1:9" s="20" customFormat="1" ht="24.95" customHeight="1">
      <c r="A53" s="32" t="s">
        <v>70</v>
      </c>
      <c r="B53" s="33">
        <v>140</v>
      </c>
      <c r="C53" s="44"/>
      <c r="D53" s="44"/>
      <c r="E53" s="52">
        <f>SUM(F53:I53)</f>
        <v>0</v>
      </c>
      <c r="F53" s="53"/>
      <c r="G53" s="53"/>
      <c r="H53" s="53"/>
      <c r="I53" s="53"/>
    </row>
    <row r="54" spans="1:9" s="20" customFormat="1" ht="24.95" customHeight="1">
      <c r="A54" s="32" t="s">
        <v>71</v>
      </c>
      <c r="B54" s="33">
        <v>150</v>
      </c>
      <c r="C54" s="44"/>
      <c r="D54" s="44"/>
      <c r="E54" s="52">
        <f>SUM(F54:I54)</f>
        <v>0</v>
      </c>
      <c r="F54" s="53"/>
      <c r="G54" s="53"/>
      <c r="H54" s="53"/>
      <c r="I54" s="53"/>
    </row>
    <row r="55" spans="1:9" s="20" customFormat="1" ht="24.95" customHeight="1">
      <c r="A55" s="32" t="s">
        <v>72</v>
      </c>
      <c r="B55" s="33">
        <v>160</v>
      </c>
      <c r="C55" s="68">
        <v>322.2</v>
      </c>
      <c r="D55" s="68">
        <v>322.2</v>
      </c>
      <c r="E55" s="52">
        <f>SUM(F55:I55)</f>
        <v>322.2</v>
      </c>
      <c r="F55" s="53">
        <v>0</v>
      </c>
      <c r="G55" s="53">
        <v>0</v>
      </c>
      <c r="H55" s="53">
        <v>0</v>
      </c>
      <c r="I55" s="53">
        <v>322.2</v>
      </c>
    </row>
    <row r="56" spans="1:9" s="20" customFormat="1" ht="24.95" hidden="1" customHeight="1">
      <c r="A56" s="37"/>
      <c r="B56" s="33"/>
      <c r="C56" s="43"/>
      <c r="D56" s="43"/>
      <c r="E56" s="52">
        <f t="shared" ref="E56:E62" si="4">SUM(F56:I56)</f>
        <v>0</v>
      </c>
      <c r="F56" s="52"/>
      <c r="G56" s="52"/>
      <c r="H56" s="52"/>
      <c r="I56" s="52"/>
    </row>
    <row r="57" spans="1:9" s="20" customFormat="1" ht="24.95" hidden="1" customHeight="1">
      <c r="A57" s="37"/>
      <c r="B57" s="33"/>
      <c r="C57" s="43"/>
      <c r="D57" s="43"/>
      <c r="E57" s="52">
        <f t="shared" si="4"/>
        <v>0</v>
      </c>
      <c r="F57" s="52"/>
      <c r="G57" s="52"/>
      <c r="H57" s="52"/>
      <c r="I57" s="52"/>
    </row>
    <row r="58" spans="1:9" s="20" customFormat="1" ht="24.95" hidden="1" customHeight="1">
      <c r="A58" s="37"/>
      <c r="B58" s="33"/>
      <c r="C58" s="43"/>
      <c r="D58" s="43"/>
      <c r="E58" s="52">
        <f t="shared" si="4"/>
        <v>0</v>
      </c>
      <c r="F58" s="52"/>
      <c r="G58" s="52"/>
      <c r="H58" s="52"/>
      <c r="I58" s="52"/>
    </row>
    <row r="59" spans="1:9" s="20" customFormat="1" ht="24.95" hidden="1" customHeight="1">
      <c r="A59" s="37"/>
      <c r="B59" s="33"/>
      <c r="C59" s="42"/>
      <c r="D59" s="42"/>
      <c r="E59" s="52">
        <f t="shared" si="4"/>
        <v>0</v>
      </c>
      <c r="F59" s="52"/>
      <c r="G59" s="52"/>
      <c r="H59" s="52"/>
      <c r="I59" s="52"/>
    </row>
    <row r="60" spans="1:9" s="20" customFormat="1" ht="24.95" hidden="1" customHeight="1">
      <c r="A60" s="37"/>
      <c r="B60" s="33"/>
      <c r="C60" s="43"/>
      <c r="D60" s="43"/>
      <c r="E60" s="52">
        <f t="shared" si="4"/>
        <v>0</v>
      </c>
      <c r="F60" s="52"/>
      <c r="G60" s="52"/>
      <c r="H60" s="52"/>
      <c r="I60" s="52"/>
    </row>
    <row r="61" spans="1:9" s="20" customFormat="1" ht="24.95" hidden="1" customHeight="1">
      <c r="A61" s="32"/>
      <c r="B61" s="33"/>
      <c r="C61" s="43"/>
      <c r="D61" s="43"/>
      <c r="E61" s="52">
        <f t="shared" si="4"/>
        <v>0</v>
      </c>
      <c r="F61" s="52"/>
      <c r="G61" s="52"/>
      <c r="H61" s="52"/>
      <c r="I61" s="52"/>
    </row>
    <row r="62" spans="1:9" s="20" customFormat="1" ht="24.95" hidden="1" customHeight="1">
      <c r="A62" s="32"/>
      <c r="B62" s="33"/>
      <c r="C62" s="42"/>
      <c r="D62" s="42"/>
      <c r="E62" s="52">
        <f t="shared" si="4"/>
        <v>0</v>
      </c>
      <c r="F62" s="52"/>
      <c r="G62" s="52"/>
      <c r="H62" s="52"/>
      <c r="I62" s="52"/>
    </row>
    <row r="63" spans="1:9" s="20" customFormat="1" ht="24.95" customHeight="1">
      <c r="A63" s="38" t="s">
        <v>47</v>
      </c>
      <c r="B63" s="36">
        <v>170</v>
      </c>
      <c r="C63" s="50">
        <f>SUM(C49:C55)</f>
        <v>1541.4</v>
      </c>
      <c r="D63" s="50">
        <f>D49+D50+SUM(D56:D62)+D52+D55</f>
        <v>1949</v>
      </c>
      <c r="E63" s="50">
        <f>E49+E50+SUM(E56:E62)+E52+E55</f>
        <v>1949.0000000000002</v>
      </c>
      <c r="F63" s="50">
        <f>F49+F50+F56+F57+F58+F59+F60+F61+F62+F52</f>
        <v>399.9</v>
      </c>
      <c r="G63" s="50">
        <f t="shared" ref="G63:I63" si="5">G49+G50+G56+G57+G58+G59+G60+G61+G62+G52</f>
        <v>399.8</v>
      </c>
      <c r="H63" s="50">
        <f t="shared" si="5"/>
        <v>410.5</v>
      </c>
      <c r="I63" s="50">
        <f t="shared" si="5"/>
        <v>416.6</v>
      </c>
    </row>
    <row r="64" spans="1:9" s="20" customFormat="1" ht="24.95" customHeight="1">
      <c r="A64" s="38" t="s">
        <v>24</v>
      </c>
      <c r="B64" s="36"/>
      <c r="C64" s="38"/>
      <c r="D64" s="38"/>
      <c r="E64" s="38"/>
      <c r="F64" s="38"/>
      <c r="G64" s="38"/>
      <c r="H64" s="38"/>
      <c r="I64" s="38"/>
    </row>
    <row r="65" spans="1:10" s="20" customFormat="1" ht="24.95" customHeight="1">
      <c r="A65" s="37" t="s">
        <v>25</v>
      </c>
      <c r="B65" s="33">
        <v>180</v>
      </c>
      <c r="C65" s="52"/>
      <c r="D65" s="52">
        <v>0</v>
      </c>
      <c r="E65" s="52">
        <v>0</v>
      </c>
      <c r="F65" s="52">
        <v>0</v>
      </c>
      <c r="G65" s="52">
        <v>0</v>
      </c>
      <c r="H65" s="52">
        <v>0</v>
      </c>
      <c r="I65" s="52">
        <v>0</v>
      </c>
    </row>
    <row r="66" spans="1:10" s="20" customFormat="1" ht="24.95" customHeight="1">
      <c r="A66" s="32" t="s">
        <v>26</v>
      </c>
      <c r="B66" s="33">
        <v>181</v>
      </c>
      <c r="C66" s="54"/>
      <c r="D66" s="54">
        <v>0</v>
      </c>
      <c r="E66" s="54">
        <v>0</v>
      </c>
      <c r="F66" s="54">
        <v>0</v>
      </c>
      <c r="G66" s="54">
        <v>0</v>
      </c>
      <c r="H66" s="54">
        <v>0</v>
      </c>
      <c r="I66" s="54">
        <v>0</v>
      </c>
      <c r="J66" s="39"/>
    </row>
    <row r="67" spans="1:10" s="20" customFormat="1" ht="24.95" customHeight="1">
      <c r="A67" s="32" t="s">
        <v>27</v>
      </c>
      <c r="B67" s="33">
        <v>182</v>
      </c>
      <c r="C67" s="54">
        <f>C63-C47</f>
        <v>0</v>
      </c>
      <c r="D67" s="54"/>
      <c r="E67" s="54"/>
      <c r="F67" s="54"/>
      <c r="G67" s="54"/>
      <c r="H67" s="54"/>
      <c r="I67" s="54"/>
      <c r="J67" s="39"/>
    </row>
    <row r="68" spans="1:10" s="20" customFormat="1" ht="24.95" customHeight="1">
      <c r="A68" s="32" t="s">
        <v>0</v>
      </c>
      <c r="B68" s="33">
        <v>190</v>
      </c>
      <c r="C68" s="54">
        <f>C66+C38+C39+C40-C58-C59-C60</f>
        <v>0</v>
      </c>
      <c r="D68" s="54">
        <f>D66+D38+D39+D40-D58-D59-D60</f>
        <v>0</v>
      </c>
      <c r="E68" s="54">
        <v>0</v>
      </c>
      <c r="F68" s="54">
        <v>0</v>
      </c>
      <c r="G68" s="54">
        <v>0</v>
      </c>
      <c r="H68" s="54">
        <v>0</v>
      </c>
      <c r="I68" s="54">
        <v>0</v>
      </c>
      <c r="J68" s="39"/>
    </row>
    <row r="69" spans="1:10" s="20" customFormat="1" ht="24.95" customHeight="1">
      <c r="A69" s="32" t="s">
        <v>26</v>
      </c>
      <c r="B69" s="33">
        <v>191</v>
      </c>
      <c r="C69" s="54"/>
      <c r="D69" s="54"/>
      <c r="E69" s="54"/>
      <c r="F69" s="54"/>
      <c r="G69" s="54"/>
      <c r="H69" s="54"/>
      <c r="I69" s="54"/>
      <c r="J69" s="39"/>
    </row>
    <row r="70" spans="1:10" s="20" customFormat="1" ht="24.95" customHeight="1">
      <c r="A70" s="32" t="s">
        <v>27</v>
      </c>
      <c r="B70" s="33">
        <v>192</v>
      </c>
      <c r="C70" s="54"/>
      <c r="D70" s="54"/>
      <c r="E70" s="54"/>
      <c r="F70" s="54"/>
      <c r="G70" s="54"/>
      <c r="H70" s="54"/>
      <c r="I70" s="54"/>
      <c r="J70" s="39"/>
    </row>
    <row r="71" spans="1:10" s="20" customFormat="1" ht="42.75" customHeight="1">
      <c r="A71" s="32" t="s">
        <v>73</v>
      </c>
      <c r="B71" s="33">
        <v>200</v>
      </c>
      <c r="C71" s="54"/>
      <c r="D71" s="54"/>
      <c r="E71" s="55"/>
      <c r="F71" s="54"/>
      <c r="G71" s="54"/>
      <c r="H71" s="54"/>
      <c r="I71" s="54"/>
    </row>
    <row r="72" spans="1:10" s="61" customFormat="1">
      <c r="A72" s="32" t="s">
        <v>26</v>
      </c>
      <c r="B72" s="29">
        <v>201</v>
      </c>
      <c r="C72" s="32"/>
      <c r="D72" s="32"/>
      <c r="E72" s="32"/>
      <c r="F72" s="32"/>
      <c r="G72" s="32"/>
      <c r="H72" s="32"/>
      <c r="I72" s="32"/>
    </row>
    <row r="73" spans="1:10" s="61" customFormat="1">
      <c r="A73" s="32" t="s">
        <v>27</v>
      </c>
      <c r="B73" s="29">
        <v>202</v>
      </c>
      <c r="C73" s="32"/>
      <c r="D73" s="32"/>
      <c r="E73" s="32"/>
      <c r="F73" s="32"/>
      <c r="G73" s="32"/>
      <c r="H73" s="32"/>
      <c r="I73" s="32"/>
    </row>
    <row r="74" spans="1:10" s="61" customFormat="1">
      <c r="A74" s="32" t="s">
        <v>74</v>
      </c>
      <c r="B74" s="29">
        <v>203</v>
      </c>
      <c r="C74" s="32"/>
      <c r="D74" s="32"/>
      <c r="E74" s="32"/>
      <c r="F74" s="32"/>
      <c r="G74" s="32"/>
      <c r="H74" s="32"/>
      <c r="I74" s="32"/>
    </row>
    <row r="75" spans="1:10" s="27" customFormat="1" ht="24.95" customHeight="1">
      <c r="A75" s="35" t="s">
        <v>75</v>
      </c>
      <c r="B75" s="36">
        <v>220</v>
      </c>
      <c r="C75" s="55">
        <f t="shared" ref="C75:D75" si="6">C68+C41-C61-C62-C71</f>
        <v>0</v>
      </c>
      <c r="D75" s="55">
        <f t="shared" si="6"/>
        <v>0</v>
      </c>
      <c r="E75" s="55">
        <v>0</v>
      </c>
      <c r="F75" s="55">
        <v>0</v>
      </c>
      <c r="G75" s="55">
        <v>0</v>
      </c>
      <c r="H75" s="55">
        <v>0</v>
      </c>
      <c r="I75" s="55">
        <v>0</v>
      </c>
      <c r="J75" s="40"/>
    </row>
    <row r="76" spans="1:10" s="20" customFormat="1" ht="24.95" customHeight="1">
      <c r="A76" s="32" t="s">
        <v>26</v>
      </c>
      <c r="B76" s="33">
        <v>221</v>
      </c>
      <c r="C76" s="42"/>
      <c r="D76" s="43"/>
      <c r="E76" s="55">
        <v>0</v>
      </c>
      <c r="F76" s="55">
        <v>0</v>
      </c>
      <c r="G76" s="55">
        <v>0</v>
      </c>
      <c r="H76" s="55">
        <v>0</v>
      </c>
      <c r="I76" s="55">
        <v>0</v>
      </c>
    </row>
    <row r="77" spans="1:10" s="20" customFormat="1" ht="24.95" customHeight="1">
      <c r="A77" s="32" t="s">
        <v>27</v>
      </c>
      <c r="B77" s="33">
        <v>222</v>
      </c>
      <c r="C77" s="42"/>
      <c r="D77" s="43"/>
      <c r="E77" s="55"/>
      <c r="F77" s="55"/>
      <c r="G77" s="55"/>
      <c r="H77" s="55"/>
      <c r="I77" s="55"/>
    </row>
    <row r="78" spans="1:10" s="20" customFormat="1" ht="24.95" customHeight="1">
      <c r="A78" s="32" t="s">
        <v>76</v>
      </c>
      <c r="B78" s="33">
        <v>230</v>
      </c>
      <c r="C78" s="42"/>
      <c r="D78" s="42"/>
      <c r="E78" s="55">
        <f>F78+G78+H78+I78</f>
        <v>0</v>
      </c>
      <c r="F78" s="41"/>
      <c r="G78" s="41"/>
      <c r="H78" s="41"/>
      <c r="I78" s="52"/>
    </row>
    <row r="79" spans="1:10" s="20" customFormat="1" ht="32.25" customHeight="1">
      <c r="A79" s="111" t="s">
        <v>77</v>
      </c>
      <c r="B79" s="111"/>
      <c r="C79" s="111"/>
      <c r="D79" s="111"/>
      <c r="E79" s="111"/>
      <c r="F79" s="111"/>
      <c r="G79" s="111"/>
      <c r="H79" s="111"/>
      <c r="I79" s="111"/>
    </row>
    <row r="80" spans="1:10" s="20" customFormat="1">
      <c r="A80" s="32" t="s">
        <v>78</v>
      </c>
      <c r="B80" s="33">
        <v>240</v>
      </c>
      <c r="C80" s="42">
        <v>385.4</v>
      </c>
      <c r="D80" s="42">
        <v>404.1</v>
      </c>
      <c r="E80" s="54">
        <f>SUM(F80:I80)</f>
        <v>404.09999999999997</v>
      </c>
      <c r="F80" s="54">
        <v>102.2</v>
      </c>
      <c r="G80" s="54">
        <v>102.2</v>
      </c>
      <c r="H80" s="54">
        <v>98.5</v>
      </c>
      <c r="I80" s="54">
        <v>101.2</v>
      </c>
    </row>
    <row r="81" spans="1:9" s="20" customFormat="1">
      <c r="A81" s="32" t="s">
        <v>1</v>
      </c>
      <c r="B81" s="33">
        <v>250</v>
      </c>
      <c r="C81" s="42">
        <v>720.6</v>
      </c>
      <c r="D81" s="42">
        <v>1002.2</v>
      </c>
      <c r="E81" s="54">
        <f t="shared" ref="E81:E84" si="7">SUM(F81:I81)</f>
        <v>1002.2</v>
      </c>
      <c r="F81" s="41">
        <v>244</v>
      </c>
      <c r="G81" s="41">
        <v>244</v>
      </c>
      <c r="H81" s="41">
        <v>255.7</v>
      </c>
      <c r="I81" s="41">
        <v>258.5</v>
      </c>
    </row>
    <row r="82" spans="1:9" s="20" customFormat="1">
      <c r="A82" s="37" t="s">
        <v>79</v>
      </c>
      <c r="B82" s="33">
        <v>260</v>
      </c>
      <c r="C82" s="42">
        <v>110.1</v>
      </c>
      <c r="D82" s="42">
        <v>220.5</v>
      </c>
      <c r="E82" s="54">
        <f t="shared" si="7"/>
        <v>220.50000000000003</v>
      </c>
      <c r="F82" s="41">
        <v>53.7</v>
      </c>
      <c r="G82" s="41">
        <v>53.6</v>
      </c>
      <c r="H82" s="41">
        <v>56.3</v>
      </c>
      <c r="I82" s="41">
        <v>56.9</v>
      </c>
    </row>
    <row r="83" spans="1:9" s="20" customFormat="1">
      <c r="A83" s="37" t="s">
        <v>2</v>
      </c>
      <c r="B83" s="33">
        <v>270</v>
      </c>
      <c r="C83" s="42">
        <v>322.2</v>
      </c>
      <c r="D83" s="42">
        <v>322.2</v>
      </c>
      <c r="E83" s="54">
        <f t="shared" si="7"/>
        <v>322.2</v>
      </c>
      <c r="F83" s="41"/>
      <c r="G83" s="41"/>
      <c r="H83" s="41"/>
      <c r="I83" s="41">
        <v>322.2</v>
      </c>
    </row>
    <row r="84" spans="1:9" s="20" customFormat="1">
      <c r="A84" s="37" t="s">
        <v>80</v>
      </c>
      <c r="B84" s="33">
        <v>280</v>
      </c>
      <c r="C84" s="42">
        <v>3.1</v>
      </c>
      <c r="D84" s="42"/>
      <c r="E84" s="54">
        <f t="shared" si="7"/>
        <v>0</v>
      </c>
      <c r="F84" s="41"/>
      <c r="G84" s="41"/>
      <c r="H84" s="41"/>
      <c r="I84" s="41"/>
    </row>
    <row r="85" spans="1:9" s="20" customFormat="1" ht="19.5">
      <c r="A85" s="38" t="s">
        <v>81</v>
      </c>
      <c r="B85" s="36">
        <v>290</v>
      </c>
      <c r="C85" s="69">
        <f>SUM(C80:C84)</f>
        <v>1541.3999999999999</v>
      </c>
      <c r="D85" s="69">
        <f>SUM(D80:D84)</f>
        <v>1949.0000000000002</v>
      </c>
      <c r="E85" s="55">
        <f>SUM(E80:E84)</f>
        <v>1949</v>
      </c>
      <c r="F85" s="70">
        <f>SUM(F80:F84)</f>
        <v>399.9</v>
      </c>
      <c r="G85" s="70">
        <f t="shared" ref="G85:I85" si="8">SUM(G80:G84)</f>
        <v>399.8</v>
      </c>
      <c r="H85" s="70">
        <f t="shared" si="8"/>
        <v>410.5</v>
      </c>
      <c r="I85" s="70">
        <f t="shared" si="8"/>
        <v>738.8</v>
      </c>
    </row>
    <row r="86" spans="1:9" s="20" customFormat="1" ht="24" customHeight="1">
      <c r="A86" s="111" t="s">
        <v>28</v>
      </c>
      <c r="B86" s="111"/>
      <c r="C86" s="111"/>
      <c r="D86" s="111"/>
      <c r="E86" s="111"/>
      <c r="F86" s="111"/>
      <c r="G86" s="111"/>
      <c r="H86" s="111"/>
      <c r="I86" s="111"/>
    </row>
    <row r="87" spans="1:9" s="45" customFormat="1" ht="37.5">
      <c r="A87" s="35" t="s">
        <v>41</v>
      </c>
      <c r="B87" s="36">
        <v>300</v>
      </c>
      <c r="C87" s="55">
        <f>C88+C89+C90-C91+C92+C93</f>
        <v>0</v>
      </c>
      <c r="D87" s="55">
        <f>D88+D89+D90-D91+D92+D93</f>
        <v>0</v>
      </c>
      <c r="E87" s="55">
        <f>E88+E89+E90-E91+E92+E93</f>
        <v>0</v>
      </c>
      <c r="F87" s="55">
        <f>SUM(F88:F93)</f>
        <v>0</v>
      </c>
      <c r="G87" s="55">
        <f>SUM(G88:G93)</f>
        <v>0</v>
      </c>
      <c r="H87" s="55">
        <f>SUM(H88:H93)</f>
        <v>0</v>
      </c>
      <c r="I87" s="55">
        <f>SUM(I88:I93)</f>
        <v>0</v>
      </c>
    </row>
    <row r="88" spans="1:9" s="20" customFormat="1" ht="24.95" customHeight="1">
      <c r="A88" s="32" t="s">
        <v>13</v>
      </c>
      <c r="B88" s="33">
        <v>301</v>
      </c>
      <c r="C88" s="54"/>
      <c r="D88" s="54"/>
      <c r="E88" s="55">
        <f>SUM(F88:I88)</f>
        <v>0</v>
      </c>
      <c r="F88" s="41"/>
      <c r="G88" s="41"/>
      <c r="H88" s="41"/>
      <c r="I88" s="41"/>
    </row>
    <row r="89" spans="1:9" s="20" customFormat="1" ht="36.75" customHeight="1">
      <c r="A89" s="37" t="s">
        <v>29</v>
      </c>
      <c r="B89" s="33">
        <v>302</v>
      </c>
      <c r="C89" s="54"/>
      <c r="D89" s="54"/>
      <c r="E89" s="55">
        <f t="shared" ref="E89:E100" si="9">SUM(F89:I89)</f>
        <v>0</v>
      </c>
      <c r="F89" s="41"/>
      <c r="G89" s="41"/>
      <c r="H89" s="41"/>
      <c r="I89" s="41"/>
    </row>
    <row r="90" spans="1:9" s="20" customFormat="1" ht="40.5" customHeight="1">
      <c r="A90" s="37" t="s">
        <v>30</v>
      </c>
      <c r="B90" s="33">
        <v>303</v>
      </c>
      <c r="C90" s="54"/>
      <c r="D90" s="54"/>
      <c r="E90" s="55">
        <f t="shared" si="9"/>
        <v>0</v>
      </c>
      <c r="F90" s="41"/>
      <c r="G90" s="41"/>
      <c r="H90" s="41"/>
      <c r="I90" s="41"/>
    </row>
    <row r="91" spans="1:9" s="20" customFormat="1">
      <c r="A91" s="37" t="s">
        <v>82</v>
      </c>
      <c r="B91" s="33">
        <v>304</v>
      </c>
      <c r="C91" s="54"/>
      <c r="D91" s="54"/>
      <c r="E91" s="55">
        <f t="shared" si="9"/>
        <v>0</v>
      </c>
      <c r="F91" s="41"/>
      <c r="G91" s="41"/>
      <c r="H91" s="41"/>
      <c r="I91" s="41"/>
    </row>
    <row r="92" spans="1:9" s="20" customFormat="1" ht="33.75" customHeight="1">
      <c r="A92" s="37" t="s">
        <v>83</v>
      </c>
      <c r="B92" s="33" t="s">
        <v>84</v>
      </c>
      <c r="C92" s="54"/>
      <c r="D92" s="54"/>
      <c r="E92" s="55">
        <f t="shared" si="9"/>
        <v>0</v>
      </c>
      <c r="F92" s="41"/>
      <c r="G92" s="41"/>
      <c r="H92" s="41"/>
      <c r="I92" s="41"/>
    </row>
    <row r="93" spans="1:9" s="20" customFormat="1" ht="24.95" customHeight="1">
      <c r="A93" s="37" t="s">
        <v>85</v>
      </c>
      <c r="B93" s="33" t="s">
        <v>86</v>
      </c>
      <c r="C93" s="54"/>
      <c r="D93" s="54"/>
      <c r="E93" s="55">
        <f t="shared" si="9"/>
        <v>0</v>
      </c>
      <c r="F93" s="41"/>
      <c r="G93" s="41"/>
      <c r="H93" s="41"/>
      <c r="I93" s="41"/>
    </row>
    <row r="94" spans="1:9" s="27" customFormat="1" ht="35.25" customHeight="1">
      <c r="A94" s="35" t="s">
        <v>48</v>
      </c>
      <c r="B94" s="36">
        <v>310</v>
      </c>
      <c r="C94" s="55">
        <f t="shared" ref="C94:I94" si="10">SUM(C95:C97)</f>
        <v>0</v>
      </c>
      <c r="D94" s="55">
        <f t="shared" si="10"/>
        <v>0</v>
      </c>
      <c r="E94" s="55">
        <f t="shared" si="10"/>
        <v>0</v>
      </c>
      <c r="F94" s="55">
        <f t="shared" si="10"/>
        <v>0</v>
      </c>
      <c r="G94" s="55">
        <f t="shared" si="10"/>
        <v>0</v>
      </c>
      <c r="H94" s="55">
        <f t="shared" si="10"/>
        <v>0</v>
      </c>
      <c r="I94" s="55">
        <f t="shared" si="10"/>
        <v>0</v>
      </c>
    </row>
    <row r="95" spans="1:9" s="20" customFormat="1" ht="38.25" customHeight="1">
      <c r="A95" s="32" t="s">
        <v>39</v>
      </c>
      <c r="B95" s="33"/>
      <c r="C95" s="54"/>
      <c r="D95" s="54"/>
      <c r="E95" s="55">
        <f t="shared" si="9"/>
        <v>0</v>
      </c>
      <c r="F95" s="41"/>
      <c r="G95" s="41"/>
      <c r="H95" s="41"/>
      <c r="I95" s="41"/>
    </row>
    <row r="96" spans="1:9" s="20" customFormat="1" ht="24.95" customHeight="1">
      <c r="A96" s="32" t="s">
        <v>31</v>
      </c>
      <c r="B96" s="33">
        <v>312</v>
      </c>
      <c r="C96" s="54"/>
      <c r="D96" s="54"/>
      <c r="E96" s="55">
        <f t="shared" si="9"/>
        <v>0</v>
      </c>
      <c r="F96" s="41"/>
      <c r="G96" s="41"/>
      <c r="H96" s="41"/>
      <c r="I96" s="41"/>
    </row>
    <row r="97" spans="1:10" s="20" customFormat="1" ht="24.95" customHeight="1">
      <c r="A97" s="32" t="s">
        <v>32</v>
      </c>
      <c r="B97" s="33">
        <v>313</v>
      </c>
      <c r="C97" s="54"/>
      <c r="D97" s="54"/>
      <c r="E97" s="55">
        <f t="shared" si="9"/>
        <v>0</v>
      </c>
      <c r="F97" s="41"/>
      <c r="G97" s="41"/>
      <c r="H97" s="41"/>
      <c r="I97" s="41"/>
    </row>
    <row r="98" spans="1:10" s="27" customFormat="1" ht="39" customHeight="1">
      <c r="A98" s="35" t="s">
        <v>40</v>
      </c>
      <c r="B98" s="36">
        <v>320</v>
      </c>
      <c r="C98" s="55">
        <f t="shared" ref="C98:I98" si="11">SUM(C99:C100)</f>
        <v>110.1</v>
      </c>
      <c r="D98" s="55">
        <f t="shared" si="11"/>
        <v>220.5</v>
      </c>
      <c r="E98" s="55">
        <f t="shared" si="11"/>
        <v>220.50000000000003</v>
      </c>
      <c r="F98" s="55">
        <f t="shared" si="11"/>
        <v>53.7</v>
      </c>
      <c r="G98" s="55">
        <f t="shared" si="11"/>
        <v>53.6</v>
      </c>
      <c r="H98" s="55">
        <f t="shared" si="11"/>
        <v>56.3</v>
      </c>
      <c r="I98" s="55">
        <f t="shared" si="11"/>
        <v>56.9</v>
      </c>
      <c r="J98" s="20"/>
    </row>
    <row r="99" spans="1:10" s="20" customFormat="1" ht="59.25" customHeight="1">
      <c r="A99" s="32" t="s">
        <v>87</v>
      </c>
      <c r="B99" s="33">
        <v>321</v>
      </c>
      <c r="C99" s="54">
        <v>110.1</v>
      </c>
      <c r="D99" s="54">
        <v>220.5</v>
      </c>
      <c r="E99" s="54">
        <f t="shared" si="9"/>
        <v>220.50000000000003</v>
      </c>
      <c r="F99" s="41">
        <v>53.7</v>
      </c>
      <c r="G99" s="41">
        <v>53.6</v>
      </c>
      <c r="H99" s="41">
        <v>56.3</v>
      </c>
      <c r="I99" s="41">
        <v>56.9</v>
      </c>
    </row>
    <row r="100" spans="1:10" s="20" customFormat="1" ht="24.95" customHeight="1">
      <c r="A100" s="32" t="s">
        <v>85</v>
      </c>
      <c r="B100" s="33">
        <v>322</v>
      </c>
      <c r="C100" s="54"/>
      <c r="D100" s="54"/>
      <c r="E100" s="54">
        <f t="shared" si="9"/>
        <v>0</v>
      </c>
      <c r="F100" s="54"/>
      <c r="G100" s="54"/>
      <c r="H100" s="54"/>
      <c r="I100" s="54"/>
    </row>
    <row r="101" spans="1:10" s="27" customFormat="1" ht="24.95" customHeight="1">
      <c r="A101" s="35" t="s">
        <v>33</v>
      </c>
      <c r="B101" s="36">
        <v>330</v>
      </c>
      <c r="C101" s="55">
        <f t="shared" ref="C101:I101" si="12">SUM(C102:C103)</f>
        <v>0</v>
      </c>
      <c r="D101" s="55">
        <f t="shared" si="12"/>
        <v>0</v>
      </c>
      <c r="E101" s="55">
        <f t="shared" si="12"/>
        <v>0</v>
      </c>
      <c r="F101" s="55">
        <f t="shared" si="12"/>
        <v>0</v>
      </c>
      <c r="G101" s="55">
        <f t="shared" si="12"/>
        <v>0</v>
      </c>
      <c r="H101" s="55">
        <f t="shared" si="12"/>
        <v>0</v>
      </c>
      <c r="I101" s="55">
        <f t="shared" si="12"/>
        <v>0</v>
      </c>
      <c r="J101" s="20"/>
    </row>
    <row r="102" spans="1:10" s="20" customFormat="1" ht="24.95" customHeight="1">
      <c r="A102" s="32" t="s">
        <v>34</v>
      </c>
      <c r="B102" s="33">
        <v>331</v>
      </c>
      <c r="C102" s="54"/>
      <c r="D102" s="54"/>
      <c r="E102" s="54">
        <v>0</v>
      </c>
      <c r="F102" s="54">
        <v>0</v>
      </c>
      <c r="G102" s="54">
        <v>0</v>
      </c>
      <c r="H102" s="54">
        <v>0</v>
      </c>
      <c r="I102" s="54">
        <v>0</v>
      </c>
    </row>
    <row r="103" spans="1:10" ht="24.95" customHeight="1">
      <c r="A103" s="46" t="s">
        <v>57</v>
      </c>
      <c r="B103" s="33">
        <v>332</v>
      </c>
      <c r="C103" s="56"/>
      <c r="D103" s="56"/>
      <c r="E103" s="54">
        <v>0</v>
      </c>
      <c r="F103" s="53"/>
      <c r="G103" s="53"/>
      <c r="H103" s="53"/>
      <c r="I103" s="53">
        <v>0</v>
      </c>
    </row>
    <row r="104" spans="1:10" ht="24.75" customHeight="1">
      <c r="A104" s="111" t="s">
        <v>88</v>
      </c>
      <c r="B104" s="111"/>
      <c r="C104" s="111"/>
      <c r="D104" s="111"/>
      <c r="E104" s="111"/>
      <c r="F104" s="111"/>
      <c r="G104" s="111"/>
      <c r="H104" s="111"/>
      <c r="I104" s="111"/>
    </row>
    <row r="105" spans="1:10" ht="15.75" customHeight="1">
      <c r="A105" s="32" t="s">
        <v>36</v>
      </c>
      <c r="B105" s="29">
        <v>340</v>
      </c>
      <c r="C105" s="58"/>
      <c r="D105" s="58"/>
      <c r="E105" s="58"/>
      <c r="F105" s="58"/>
      <c r="G105" s="58"/>
      <c r="H105" s="58"/>
      <c r="I105" s="58"/>
    </row>
    <row r="106" spans="1:10" ht="15.75" customHeight="1">
      <c r="A106" s="32" t="s">
        <v>89</v>
      </c>
      <c r="B106" s="29">
        <v>341</v>
      </c>
      <c r="C106" s="58"/>
      <c r="D106" s="58"/>
      <c r="E106" s="58"/>
      <c r="F106" s="58"/>
      <c r="G106" s="58"/>
      <c r="H106" s="58"/>
      <c r="I106" s="58"/>
    </row>
    <row r="107" spans="1:10" ht="38.25" customHeight="1">
      <c r="A107" s="32" t="s">
        <v>90</v>
      </c>
      <c r="B107" s="29">
        <v>350</v>
      </c>
      <c r="C107" s="58"/>
      <c r="D107" s="58"/>
      <c r="E107" s="58"/>
      <c r="F107" s="58"/>
      <c r="G107" s="58"/>
      <c r="H107" s="58"/>
      <c r="I107" s="58"/>
    </row>
    <row r="108" spans="1:10" ht="15.75" customHeight="1">
      <c r="A108" s="32" t="s">
        <v>89</v>
      </c>
      <c r="B108" s="29">
        <v>351</v>
      </c>
      <c r="C108" s="58"/>
      <c r="D108" s="58"/>
      <c r="E108" s="58"/>
      <c r="F108" s="58"/>
      <c r="G108" s="58"/>
      <c r="H108" s="58"/>
      <c r="I108" s="58"/>
    </row>
    <row r="109" spans="1:10" ht="15.75" customHeight="1">
      <c r="A109" s="32" t="s">
        <v>91</v>
      </c>
      <c r="B109" s="29">
        <v>360</v>
      </c>
      <c r="C109" s="58"/>
      <c r="D109" s="58"/>
      <c r="E109" s="58"/>
      <c r="F109" s="58"/>
      <c r="G109" s="58"/>
      <c r="H109" s="58"/>
      <c r="I109" s="58"/>
    </row>
    <row r="110" spans="1:10" ht="15.75" customHeight="1">
      <c r="A110" s="32" t="s">
        <v>89</v>
      </c>
      <c r="B110" s="29">
        <v>361</v>
      </c>
      <c r="C110" s="58"/>
      <c r="D110" s="58"/>
      <c r="E110" s="58"/>
      <c r="F110" s="58"/>
      <c r="G110" s="58"/>
      <c r="H110" s="58"/>
      <c r="I110" s="58"/>
    </row>
    <row r="111" spans="1:10" ht="15.75" customHeight="1">
      <c r="A111" s="32" t="s">
        <v>92</v>
      </c>
      <c r="B111" s="29">
        <v>370</v>
      </c>
      <c r="C111" s="58"/>
      <c r="D111" s="58"/>
      <c r="E111" s="58"/>
      <c r="F111" s="58"/>
      <c r="G111" s="58"/>
      <c r="H111" s="58"/>
      <c r="I111" s="58"/>
    </row>
    <row r="112" spans="1:10" ht="15.75" customHeight="1">
      <c r="A112" s="32" t="s">
        <v>89</v>
      </c>
      <c r="B112" s="29">
        <v>371</v>
      </c>
      <c r="C112" s="58"/>
      <c r="D112" s="58"/>
      <c r="E112" s="58"/>
      <c r="F112" s="58"/>
      <c r="G112" s="58"/>
      <c r="H112" s="58"/>
      <c r="I112" s="58"/>
    </row>
    <row r="113" spans="1:10" ht="53.25" customHeight="1">
      <c r="A113" s="32" t="s">
        <v>93</v>
      </c>
      <c r="B113" s="29">
        <v>380</v>
      </c>
      <c r="C113" s="58"/>
      <c r="D113" s="58"/>
      <c r="E113" s="58"/>
      <c r="F113" s="58"/>
      <c r="G113" s="58"/>
      <c r="H113" s="58"/>
      <c r="I113" s="58"/>
    </row>
    <row r="114" spans="1:10" ht="15.75" customHeight="1">
      <c r="A114" s="32" t="s">
        <v>89</v>
      </c>
      <c r="B114" s="29">
        <v>381</v>
      </c>
      <c r="C114" s="58"/>
      <c r="D114" s="58"/>
      <c r="E114" s="58"/>
      <c r="F114" s="58"/>
      <c r="G114" s="58"/>
      <c r="H114" s="58"/>
      <c r="I114" s="58"/>
    </row>
    <row r="115" spans="1:10" ht="15.75" customHeight="1">
      <c r="A115" s="32" t="s">
        <v>94</v>
      </c>
      <c r="B115" s="29">
        <v>390</v>
      </c>
      <c r="C115" s="58"/>
      <c r="D115" s="58"/>
      <c r="E115" s="58"/>
      <c r="F115" s="58"/>
      <c r="G115" s="58"/>
      <c r="H115" s="58"/>
      <c r="I115" s="58"/>
    </row>
    <row r="116" spans="1:10" ht="37.5" customHeight="1">
      <c r="A116" s="32" t="s">
        <v>95</v>
      </c>
      <c r="B116" s="29">
        <v>391</v>
      </c>
      <c r="C116" s="58"/>
      <c r="D116" s="58"/>
      <c r="E116" s="58"/>
      <c r="F116" s="58"/>
      <c r="G116" s="58"/>
      <c r="H116" s="58"/>
      <c r="I116" s="58"/>
    </row>
    <row r="117" spans="1:10" ht="15.75" customHeight="1">
      <c r="A117" s="116" t="s">
        <v>96</v>
      </c>
      <c r="B117" s="117"/>
      <c r="C117" s="117"/>
      <c r="D117" s="117"/>
      <c r="E117" s="117"/>
      <c r="F117" s="117"/>
      <c r="G117" s="117"/>
      <c r="H117" s="117"/>
      <c r="I117" s="118"/>
    </row>
    <row r="118" spans="1:10" ht="15.75" customHeight="1">
      <c r="A118" s="32" t="s">
        <v>17</v>
      </c>
      <c r="B118" s="29">
        <v>400</v>
      </c>
      <c r="C118" s="58">
        <v>7</v>
      </c>
      <c r="D118" s="58">
        <v>7</v>
      </c>
      <c r="E118" s="58">
        <v>7</v>
      </c>
      <c r="F118" s="58"/>
      <c r="G118" s="58"/>
      <c r="H118" s="58"/>
      <c r="I118" s="58"/>
    </row>
    <row r="119" spans="1:10" ht="15.75" customHeight="1">
      <c r="A119" s="32" t="s">
        <v>97</v>
      </c>
      <c r="B119" s="29">
        <v>410</v>
      </c>
      <c r="C119" s="58">
        <v>1623</v>
      </c>
      <c r="D119" s="58">
        <v>1623</v>
      </c>
      <c r="E119" s="58"/>
      <c r="F119" s="58"/>
      <c r="G119" s="58"/>
      <c r="H119" s="58"/>
      <c r="I119" s="58"/>
    </row>
    <row r="120" spans="1:10" ht="15.75" customHeight="1">
      <c r="A120" s="32" t="s">
        <v>98</v>
      </c>
      <c r="B120" s="29">
        <v>420</v>
      </c>
      <c r="C120" s="58">
        <v>0</v>
      </c>
      <c r="D120" s="58">
        <v>0</v>
      </c>
      <c r="E120" s="58">
        <v>0</v>
      </c>
      <c r="F120" s="58">
        <v>0</v>
      </c>
      <c r="G120" s="58">
        <v>0</v>
      </c>
      <c r="H120" s="58">
        <v>0</v>
      </c>
      <c r="I120" s="58">
        <v>0</v>
      </c>
    </row>
    <row r="121" spans="1:10" ht="36" customHeight="1">
      <c r="A121" s="32" t="s">
        <v>99</v>
      </c>
      <c r="B121" s="33">
        <v>430</v>
      </c>
      <c r="C121" s="55">
        <v>0</v>
      </c>
      <c r="D121" s="55">
        <v>0</v>
      </c>
      <c r="E121" s="55">
        <v>0</v>
      </c>
      <c r="F121" s="55">
        <v>0</v>
      </c>
      <c r="G121" s="55">
        <v>0</v>
      </c>
      <c r="H121" s="55">
        <v>0</v>
      </c>
      <c r="I121" s="55">
        <v>0</v>
      </c>
    </row>
    <row r="122" spans="1:10" ht="20.25" customHeight="1">
      <c r="A122" s="61"/>
      <c r="B122" s="17"/>
      <c r="C122" s="47"/>
      <c r="D122" s="47"/>
      <c r="E122" s="47"/>
      <c r="F122" s="47"/>
      <c r="G122" s="47"/>
      <c r="H122" s="47"/>
      <c r="I122" s="47"/>
    </row>
    <row r="123" spans="1:10">
      <c r="A123" s="67" t="s">
        <v>49</v>
      </c>
      <c r="B123" s="62"/>
      <c r="C123" s="63"/>
      <c r="D123" s="63"/>
      <c r="E123" s="20"/>
      <c r="F123" s="109" t="s">
        <v>171</v>
      </c>
      <c r="G123" s="109"/>
      <c r="H123" s="62"/>
      <c r="I123" s="20"/>
      <c r="J123" s="20"/>
    </row>
    <row r="124" spans="1:10" s="48" customFormat="1" ht="21" customHeight="1">
      <c r="A124" s="23"/>
      <c r="B124" s="23"/>
      <c r="C124" s="64" t="s">
        <v>50</v>
      </c>
      <c r="D124" s="25"/>
      <c r="E124" s="24"/>
      <c r="F124" s="65"/>
      <c r="G124" s="64" t="s">
        <v>51</v>
      </c>
      <c r="H124" s="65"/>
      <c r="I124" s="26"/>
      <c r="J124" s="26"/>
    </row>
    <row r="125" spans="1:10">
      <c r="A125" s="22"/>
      <c r="B125" s="8"/>
      <c r="C125" s="1"/>
      <c r="D125" s="19"/>
      <c r="E125" s="18"/>
      <c r="I125" s="18"/>
      <c r="J125" s="18"/>
    </row>
    <row r="126" spans="1:10">
      <c r="F126" s="1" t="s">
        <v>100</v>
      </c>
    </row>
    <row r="127" spans="1:10">
      <c r="A127" s="49"/>
      <c r="F127" s="1" t="s">
        <v>101</v>
      </c>
    </row>
    <row r="128" spans="1:10">
      <c r="A128" s="49"/>
      <c r="F128" s="1" t="s">
        <v>179</v>
      </c>
    </row>
    <row r="129" spans="1:8">
      <c r="A129" s="49"/>
      <c r="F129" s="9"/>
      <c r="G129" s="9"/>
      <c r="H129" s="1" t="s">
        <v>174</v>
      </c>
    </row>
    <row r="130" spans="1:8">
      <c r="A130" s="49"/>
    </row>
    <row r="131" spans="1:8">
      <c r="A131" s="49"/>
      <c r="F131" s="1" t="s">
        <v>100</v>
      </c>
    </row>
    <row r="132" spans="1:8">
      <c r="A132" s="49"/>
      <c r="F132" s="1" t="s">
        <v>168</v>
      </c>
    </row>
    <row r="133" spans="1:8">
      <c r="A133" s="49"/>
      <c r="F133" s="1" t="s">
        <v>102</v>
      </c>
    </row>
    <row r="134" spans="1:8">
      <c r="A134" s="49"/>
      <c r="F134" s="9"/>
      <c r="G134" s="9"/>
      <c r="H134" s="1" t="s">
        <v>173</v>
      </c>
    </row>
    <row r="135" spans="1:8">
      <c r="A135" s="49"/>
    </row>
    <row r="136" spans="1:8">
      <c r="A136" s="49"/>
    </row>
    <row r="137" spans="1:8">
      <c r="A137" s="49"/>
    </row>
    <row r="138" spans="1:8">
      <c r="A138" s="49"/>
    </row>
    <row r="139" spans="1:8">
      <c r="A139" s="49"/>
    </row>
    <row r="140" spans="1:8">
      <c r="A140" s="49"/>
    </row>
    <row r="141" spans="1:8">
      <c r="A141" s="49"/>
    </row>
    <row r="142" spans="1:8">
      <c r="A142" s="49"/>
    </row>
    <row r="143" spans="1:8">
      <c r="A143" s="49"/>
    </row>
    <row r="144" spans="1:8">
      <c r="A144" s="49"/>
    </row>
    <row r="145" spans="1:1">
      <c r="A145" s="49"/>
    </row>
    <row r="146" spans="1:1">
      <c r="A146" s="49"/>
    </row>
    <row r="147" spans="1:1">
      <c r="A147" s="49"/>
    </row>
    <row r="148" spans="1:1">
      <c r="A148" s="49"/>
    </row>
    <row r="149" spans="1:1">
      <c r="A149" s="49"/>
    </row>
    <row r="150" spans="1:1">
      <c r="A150" s="49"/>
    </row>
    <row r="151" spans="1:1">
      <c r="A151" s="49"/>
    </row>
    <row r="152" spans="1:1">
      <c r="A152" s="49"/>
    </row>
    <row r="153" spans="1:1">
      <c r="A153" s="49"/>
    </row>
    <row r="154" spans="1:1">
      <c r="A154" s="49"/>
    </row>
    <row r="155" spans="1:1">
      <c r="A155" s="49"/>
    </row>
    <row r="156" spans="1:1">
      <c r="A156" s="49"/>
    </row>
    <row r="157" spans="1:1">
      <c r="A157" s="49"/>
    </row>
    <row r="158" spans="1:1">
      <c r="A158" s="49"/>
    </row>
    <row r="159" spans="1:1">
      <c r="A159" s="49"/>
    </row>
    <row r="160" spans="1:1">
      <c r="A160" s="49"/>
    </row>
    <row r="161" spans="1:1">
      <c r="A161" s="49"/>
    </row>
    <row r="162" spans="1:1">
      <c r="A162" s="49"/>
    </row>
    <row r="163" spans="1:1">
      <c r="A163" s="49"/>
    </row>
    <row r="164" spans="1:1">
      <c r="A164" s="49"/>
    </row>
    <row r="165" spans="1:1">
      <c r="A165" s="49"/>
    </row>
    <row r="166" spans="1:1">
      <c r="A166" s="49"/>
    </row>
    <row r="167" spans="1:1">
      <c r="A167" s="49"/>
    </row>
    <row r="168" spans="1:1">
      <c r="A168" s="49"/>
    </row>
    <row r="169" spans="1:1">
      <c r="A169" s="49"/>
    </row>
    <row r="170" spans="1:1">
      <c r="A170" s="49"/>
    </row>
    <row r="171" spans="1:1">
      <c r="A171" s="49"/>
    </row>
    <row r="172" spans="1:1">
      <c r="A172" s="49"/>
    </row>
    <row r="173" spans="1:1">
      <c r="A173" s="49"/>
    </row>
    <row r="174" spans="1:1">
      <c r="A174" s="49"/>
    </row>
    <row r="175" spans="1:1">
      <c r="A175" s="49"/>
    </row>
    <row r="176" spans="1:1">
      <c r="A176" s="49"/>
    </row>
    <row r="177" spans="1:1">
      <c r="A177" s="49"/>
    </row>
    <row r="178" spans="1:1">
      <c r="A178" s="49"/>
    </row>
    <row r="179" spans="1:1">
      <c r="A179" s="49"/>
    </row>
    <row r="180" spans="1:1">
      <c r="A180" s="49"/>
    </row>
    <row r="181" spans="1:1">
      <c r="A181" s="49"/>
    </row>
    <row r="182" spans="1:1">
      <c r="A182" s="49"/>
    </row>
    <row r="183" spans="1:1">
      <c r="A183" s="49"/>
    </row>
    <row r="184" spans="1:1">
      <c r="A184" s="49"/>
    </row>
    <row r="185" spans="1:1">
      <c r="A185" s="49"/>
    </row>
    <row r="186" spans="1:1">
      <c r="A186" s="49"/>
    </row>
    <row r="187" spans="1:1">
      <c r="A187" s="49"/>
    </row>
    <row r="188" spans="1:1">
      <c r="A188" s="49"/>
    </row>
    <row r="189" spans="1:1">
      <c r="A189" s="49"/>
    </row>
    <row r="190" spans="1:1">
      <c r="A190" s="49"/>
    </row>
    <row r="191" spans="1:1">
      <c r="A191" s="49"/>
    </row>
    <row r="192" spans="1:1">
      <c r="A192" s="49"/>
    </row>
    <row r="193" spans="1:1">
      <c r="A193" s="49"/>
    </row>
    <row r="194" spans="1:1">
      <c r="A194" s="49"/>
    </row>
    <row r="195" spans="1:1">
      <c r="A195" s="49"/>
    </row>
    <row r="196" spans="1:1">
      <c r="A196" s="49"/>
    </row>
    <row r="197" spans="1:1">
      <c r="A197" s="49"/>
    </row>
    <row r="198" spans="1:1">
      <c r="A198" s="49"/>
    </row>
    <row r="199" spans="1:1">
      <c r="A199" s="49"/>
    </row>
    <row r="200" spans="1:1">
      <c r="A200" s="49"/>
    </row>
    <row r="201" spans="1:1">
      <c r="A201" s="49"/>
    </row>
    <row r="202" spans="1:1">
      <c r="A202" s="49"/>
    </row>
    <row r="203" spans="1:1">
      <c r="A203" s="49"/>
    </row>
    <row r="204" spans="1:1">
      <c r="A204" s="49"/>
    </row>
    <row r="205" spans="1:1">
      <c r="A205" s="49"/>
    </row>
    <row r="206" spans="1:1">
      <c r="A206" s="49"/>
    </row>
    <row r="207" spans="1:1">
      <c r="A207" s="49"/>
    </row>
    <row r="208" spans="1:1">
      <c r="A208" s="49"/>
    </row>
    <row r="209" spans="1:1">
      <c r="A209" s="49"/>
    </row>
    <row r="210" spans="1:1">
      <c r="A210" s="49"/>
    </row>
    <row r="211" spans="1:1">
      <c r="A211" s="49"/>
    </row>
    <row r="212" spans="1:1">
      <c r="A212" s="49"/>
    </row>
    <row r="213" spans="1:1">
      <c r="A213" s="49"/>
    </row>
    <row r="214" spans="1:1">
      <c r="A214" s="49"/>
    </row>
    <row r="215" spans="1:1">
      <c r="A215" s="49"/>
    </row>
    <row r="216" spans="1:1">
      <c r="A216" s="49"/>
    </row>
    <row r="217" spans="1:1">
      <c r="A217" s="49"/>
    </row>
    <row r="218" spans="1:1">
      <c r="A218" s="49"/>
    </row>
    <row r="219" spans="1:1">
      <c r="A219" s="49"/>
    </row>
    <row r="220" spans="1:1">
      <c r="A220" s="49"/>
    </row>
    <row r="221" spans="1:1">
      <c r="A221" s="49"/>
    </row>
    <row r="222" spans="1:1">
      <c r="A222" s="49"/>
    </row>
    <row r="223" spans="1:1">
      <c r="A223" s="49"/>
    </row>
    <row r="224" spans="1:1">
      <c r="A224" s="49"/>
    </row>
    <row r="225" spans="1:1">
      <c r="A225" s="49"/>
    </row>
    <row r="226" spans="1:1">
      <c r="A226" s="49"/>
    </row>
    <row r="227" spans="1:1">
      <c r="A227" s="49"/>
    </row>
    <row r="228" spans="1:1">
      <c r="A228" s="49"/>
    </row>
    <row r="229" spans="1:1">
      <c r="A229" s="49"/>
    </row>
    <row r="230" spans="1:1">
      <c r="A230" s="49"/>
    </row>
    <row r="231" spans="1:1">
      <c r="A231" s="49"/>
    </row>
    <row r="232" spans="1:1">
      <c r="A232" s="49"/>
    </row>
    <row r="233" spans="1:1">
      <c r="A233" s="49"/>
    </row>
    <row r="234" spans="1:1">
      <c r="A234" s="49"/>
    </row>
    <row r="235" spans="1:1">
      <c r="A235" s="49"/>
    </row>
    <row r="236" spans="1:1">
      <c r="A236" s="49"/>
    </row>
    <row r="237" spans="1:1">
      <c r="A237" s="49"/>
    </row>
    <row r="238" spans="1:1">
      <c r="A238" s="49"/>
    </row>
    <row r="239" spans="1:1">
      <c r="A239" s="49"/>
    </row>
    <row r="240" spans="1:1">
      <c r="A240" s="49"/>
    </row>
    <row r="241" spans="1:1">
      <c r="A241" s="49"/>
    </row>
    <row r="242" spans="1:1">
      <c r="A242" s="49"/>
    </row>
    <row r="243" spans="1:1">
      <c r="A243" s="49"/>
    </row>
    <row r="244" spans="1:1">
      <c r="A244" s="49"/>
    </row>
    <row r="245" spans="1:1">
      <c r="A245" s="49"/>
    </row>
    <row r="246" spans="1:1">
      <c r="A246" s="49"/>
    </row>
    <row r="247" spans="1:1">
      <c r="A247" s="49"/>
    </row>
    <row r="248" spans="1:1">
      <c r="A248" s="49"/>
    </row>
    <row r="249" spans="1:1">
      <c r="A249" s="49"/>
    </row>
    <row r="250" spans="1:1">
      <c r="A250" s="49"/>
    </row>
    <row r="251" spans="1:1">
      <c r="A251" s="49"/>
    </row>
    <row r="252" spans="1:1">
      <c r="A252" s="49"/>
    </row>
    <row r="253" spans="1:1">
      <c r="A253" s="49"/>
    </row>
    <row r="254" spans="1:1">
      <c r="A254" s="49"/>
    </row>
    <row r="255" spans="1:1">
      <c r="A255" s="49"/>
    </row>
    <row r="256" spans="1:1">
      <c r="A256" s="49"/>
    </row>
    <row r="257" spans="1:1">
      <c r="A257" s="49"/>
    </row>
    <row r="258" spans="1:1">
      <c r="A258" s="49"/>
    </row>
    <row r="259" spans="1:1">
      <c r="A259" s="49"/>
    </row>
    <row r="260" spans="1:1">
      <c r="A260" s="49"/>
    </row>
    <row r="261" spans="1:1">
      <c r="A261" s="49"/>
    </row>
    <row r="262" spans="1:1">
      <c r="A262" s="49"/>
    </row>
    <row r="263" spans="1:1">
      <c r="A263" s="49"/>
    </row>
    <row r="264" spans="1:1">
      <c r="A264" s="49"/>
    </row>
    <row r="265" spans="1:1">
      <c r="A265" s="49"/>
    </row>
    <row r="266" spans="1:1">
      <c r="A266" s="49"/>
    </row>
    <row r="267" spans="1:1">
      <c r="A267" s="49"/>
    </row>
    <row r="268" spans="1:1">
      <c r="A268" s="49"/>
    </row>
    <row r="269" spans="1:1">
      <c r="A269" s="49"/>
    </row>
    <row r="270" spans="1:1">
      <c r="A270" s="49"/>
    </row>
    <row r="271" spans="1:1">
      <c r="A271" s="49"/>
    </row>
    <row r="272" spans="1:1">
      <c r="A272" s="49"/>
    </row>
    <row r="273" spans="1:1">
      <c r="A273" s="49"/>
    </row>
    <row r="274" spans="1:1">
      <c r="A274" s="49"/>
    </row>
    <row r="275" spans="1:1">
      <c r="A275" s="49"/>
    </row>
    <row r="276" spans="1:1">
      <c r="A276" s="49"/>
    </row>
    <row r="277" spans="1:1">
      <c r="A277" s="49"/>
    </row>
    <row r="278" spans="1:1">
      <c r="A278" s="49"/>
    </row>
    <row r="279" spans="1:1">
      <c r="A279" s="49"/>
    </row>
    <row r="280" spans="1:1">
      <c r="A280" s="49"/>
    </row>
    <row r="281" spans="1:1">
      <c r="A281" s="49"/>
    </row>
    <row r="282" spans="1:1">
      <c r="A282" s="49"/>
    </row>
    <row r="283" spans="1:1">
      <c r="A283" s="49"/>
    </row>
    <row r="284" spans="1:1">
      <c r="A284" s="49"/>
    </row>
    <row r="285" spans="1:1">
      <c r="A285" s="49"/>
    </row>
    <row r="286" spans="1:1">
      <c r="A286" s="49"/>
    </row>
    <row r="287" spans="1:1">
      <c r="A287" s="49"/>
    </row>
    <row r="288" spans="1:1">
      <c r="A288" s="49"/>
    </row>
    <row r="289" spans="1:1">
      <c r="A289" s="49"/>
    </row>
    <row r="290" spans="1:1">
      <c r="A290" s="49"/>
    </row>
    <row r="291" spans="1:1">
      <c r="A291" s="49"/>
    </row>
    <row r="292" spans="1:1">
      <c r="A292" s="49"/>
    </row>
    <row r="293" spans="1:1">
      <c r="A293" s="49"/>
    </row>
  </sheetData>
  <mergeCells count="38">
    <mergeCell ref="F123:G123"/>
    <mergeCell ref="B18:F18"/>
    <mergeCell ref="A21:I21"/>
    <mergeCell ref="A79:I79"/>
    <mergeCell ref="B19:F19"/>
    <mergeCell ref="G19:H19"/>
    <mergeCell ref="A86:I86"/>
    <mergeCell ref="A23:I23"/>
    <mergeCell ref="E25:E26"/>
    <mergeCell ref="B25:B26"/>
    <mergeCell ref="F25:I25"/>
    <mergeCell ref="A25:A26"/>
    <mergeCell ref="A104:I104"/>
    <mergeCell ref="A117:I117"/>
    <mergeCell ref="C25:C26"/>
    <mergeCell ref="D25:D26"/>
    <mergeCell ref="D1:I1"/>
    <mergeCell ref="D2:I2"/>
    <mergeCell ref="A3:B3"/>
    <mergeCell ref="A9:B9"/>
    <mergeCell ref="F5:I5"/>
    <mergeCell ref="A5:B5"/>
    <mergeCell ref="A28:I28"/>
    <mergeCell ref="B17:I17"/>
    <mergeCell ref="G18:I18"/>
    <mergeCell ref="F3:I3"/>
    <mergeCell ref="A4:B4"/>
    <mergeCell ref="G16:H16"/>
    <mergeCell ref="G13:H13"/>
    <mergeCell ref="D10:I10"/>
    <mergeCell ref="A10:B10"/>
    <mergeCell ref="G15:H15"/>
    <mergeCell ref="B16:F16"/>
    <mergeCell ref="B15:F15"/>
    <mergeCell ref="F11:H11"/>
    <mergeCell ref="A12:G12"/>
    <mergeCell ref="B13:F13"/>
    <mergeCell ref="B14:F14"/>
  </mergeCells>
  <phoneticPr fontId="0" type="noConversion"/>
  <pageMargins left="0.98425196850393704" right="0" top="0.59055118110236227" bottom="0.49" header="0.39370078740157483" footer="0"/>
  <pageSetup paperSize="9" scale="74" fitToHeight="13" orientation="landscape" horizontalDpi="1200" verticalDpi="300" r:id="rId1"/>
  <headerFooter alignWithMargins="0">
    <oddHeader>&amp;R</oddHeader>
  </headerFooter>
  <rowBreaks count="3" manualBreakCount="3">
    <brk id="54" max="8" man="1"/>
    <brk id="106" max="8" man="1"/>
    <brk id="135" max="8" man="1"/>
  </rowBreaks>
  <ignoredErrors>
    <ignoredError sqref="E98 E94" formula="1"/>
    <ignoredError sqref="B48 B33 B64" numberStoredAsText="1"/>
  </ignoredErrors>
</worksheet>
</file>

<file path=xl/worksheets/sheet2.xml><?xml version="1.0" encoding="utf-8"?>
<worksheet xmlns="http://schemas.openxmlformats.org/spreadsheetml/2006/main" xmlns:r="http://schemas.openxmlformats.org/officeDocument/2006/relationships">
  <dimension ref="A1:J52"/>
  <sheetViews>
    <sheetView topLeftCell="A13" workbookViewId="0">
      <selection activeCell="I1" sqref="I1:I2"/>
    </sheetView>
  </sheetViews>
  <sheetFormatPr defaultRowHeight="12.75"/>
  <cols>
    <col min="1" max="1" width="5.28515625" customWidth="1"/>
    <col min="2" max="2" width="12.28515625" customWidth="1"/>
    <col min="3" max="3" width="7" customWidth="1"/>
    <col min="4" max="4" width="12.85546875" customWidth="1"/>
  </cols>
  <sheetData>
    <row r="1" spans="1:9" ht="15">
      <c r="I1" s="71"/>
    </row>
    <row r="2" spans="1:9" ht="15">
      <c r="I2" s="71"/>
    </row>
    <row r="3" spans="1:9" ht="18.75">
      <c r="A3" s="144" t="s">
        <v>175</v>
      </c>
      <c r="B3" s="144"/>
      <c r="C3" s="144"/>
      <c r="D3" s="144"/>
      <c r="E3" s="144"/>
      <c r="F3" s="144"/>
      <c r="G3" s="144"/>
      <c r="H3" s="144"/>
      <c r="I3" s="144"/>
    </row>
    <row r="4" spans="1:9" ht="18.75">
      <c r="A4" s="144" t="s">
        <v>117</v>
      </c>
      <c r="B4" s="144"/>
      <c r="C4" s="144"/>
      <c r="D4" s="144"/>
      <c r="E4" s="144"/>
      <c r="F4" s="144"/>
      <c r="G4" s="144"/>
      <c r="H4" s="144"/>
      <c r="I4" s="144"/>
    </row>
    <row r="5" spans="1:9" ht="16.5">
      <c r="A5" s="139" t="s">
        <v>118</v>
      </c>
      <c r="B5" s="139"/>
      <c r="C5" s="139"/>
      <c r="D5" s="139"/>
      <c r="E5" s="139"/>
      <c r="F5" s="139"/>
      <c r="G5" s="139"/>
      <c r="H5" s="139"/>
      <c r="I5" s="139"/>
    </row>
    <row r="6" spans="1:9" ht="16.5">
      <c r="A6" s="126" t="s">
        <v>130</v>
      </c>
      <c r="B6" s="126"/>
      <c r="C6" s="126"/>
      <c r="D6" s="126"/>
      <c r="E6" s="126"/>
      <c r="F6" s="126"/>
      <c r="G6" s="126"/>
      <c r="H6" s="126"/>
      <c r="I6" s="126"/>
    </row>
    <row r="7" spans="1:9" ht="153" customHeight="1">
      <c r="A7" s="145" t="s">
        <v>119</v>
      </c>
      <c r="B7" s="145"/>
      <c r="C7" s="145"/>
      <c r="D7" s="145"/>
      <c r="E7" s="145"/>
      <c r="F7" s="145"/>
      <c r="G7" s="145"/>
      <c r="H7" s="145"/>
      <c r="I7" s="145"/>
    </row>
    <row r="8" spans="1:9" ht="32.25" customHeight="1">
      <c r="A8" s="142" t="s">
        <v>131</v>
      </c>
      <c r="B8" s="142"/>
      <c r="C8" s="142"/>
      <c r="D8" s="142"/>
      <c r="E8" s="142"/>
      <c r="F8" s="142"/>
      <c r="G8" s="142"/>
      <c r="H8" s="142"/>
      <c r="I8" s="142"/>
    </row>
    <row r="9" spans="1:9" ht="43.5" customHeight="1">
      <c r="A9" s="142" t="s">
        <v>134</v>
      </c>
      <c r="B9" s="142"/>
      <c r="C9" s="142"/>
      <c r="D9" s="142"/>
      <c r="E9" s="142"/>
      <c r="F9" s="142"/>
      <c r="G9" s="142"/>
      <c r="H9" s="142"/>
      <c r="I9" s="142"/>
    </row>
    <row r="10" spans="1:9" ht="16.5">
      <c r="A10" s="147" t="s">
        <v>132</v>
      </c>
      <c r="B10" s="141"/>
      <c r="C10" s="141"/>
      <c r="D10" s="141"/>
      <c r="E10" s="141"/>
      <c r="F10" s="141"/>
      <c r="G10" s="141"/>
      <c r="H10" s="141"/>
      <c r="I10" s="141"/>
    </row>
    <row r="11" spans="1:9" ht="16.5">
      <c r="A11" s="126" t="s">
        <v>120</v>
      </c>
      <c r="B11" s="126"/>
      <c r="C11" s="126"/>
      <c r="D11" s="126"/>
      <c r="E11" s="126"/>
      <c r="F11" s="126"/>
      <c r="G11" s="126"/>
      <c r="H11" s="126"/>
      <c r="I11" s="126"/>
    </row>
    <row r="12" spans="1:9" ht="16.5">
      <c r="A12" s="126" t="s">
        <v>121</v>
      </c>
      <c r="B12" s="126"/>
      <c r="C12" s="126"/>
      <c r="D12" s="126"/>
      <c r="E12" s="126"/>
      <c r="F12" s="126"/>
      <c r="G12" s="126"/>
      <c r="H12" s="126"/>
      <c r="I12" s="126"/>
    </row>
    <row r="13" spans="1:9" ht="16.5">
      <c r="A13" s="127" t="s">
        <v>122</v>
      </c>
      <c r="B13" s="127"/>
      <c r="C13" s="127"/>
      <c r="D13" s="127"/>
      <c r="E13" s="127"/>
      <c r="F13" s="127"/>
      <c r="G13" s="127"/>
      <c r="H13" s="127"/>
      <c r="I13" s="127"/>
    </row>
    <row r="14" spans="1:9" ht="46.5" customHeight="1">
      <c r="A14" s="147" t="s">
        <v>133</v>
      </c>
      <c r="B14" s="147"/>
      <c r="C14" s="147"/>
      <c r="D14" s="147"/>
      <c r="E14" s="147"/>
      <c r="F14" s="147"/>
      <c r="G14" s="147"/>
      <c r="H14" s="147"/>
      <c r="I14" s="147"/>
    </row>
    <row r="15" spans="1:9" ht="36.75" customHeight="1">
      <c r="A15" s="127" t="s">
        <v>123</v>
      </c>
      <c r="B15" s="127"/>
      <c r="C15" s="127"/>
      <c r="D15" s="127"/>
      <c r="E15" s="127"/>
      <c r="F15" s="127"/>
      <c r="G15" s="127"/>
      <c r="H15" s="127"/>
      <c r="I15" s="127"/>
    </row>
    <row r="16" spans="1:9" ht="16.5">
      <c r="A16" s="126" t="s">
        <v>166</v>
      </c>
      <c r="B16" s="126"/>
      <c r="C16" s="126"/>
      <c r="D16" s="126"/>
      <c r="E16" s="126"/>
      <c r="F16" s="126"/>
      <c r="G16" s="126"/>
      <c r="H16" s="126"/>
      <c r="I16" s="126"/>
    </row>
    <row r="17" spans="1:9" ht="16.5">
      <c r="A17" s="126" t="s">
        <v>124</v>
      </c>
      <c r="B17" s="126"/>
      <c r="C17" s="126"/>
      <c r="D17" s="126"/>
      <c r="E17" s="126"/>
      <c r="F17" s="126"/>
      <c r="G17" s="126"/>
      <c r="H17" s="126"/>
      <c r="I17" s="126"/>
    </row>
    <row r="18" spans="1:9" ht="16.5">
      <c r="A18" s="126" t="s">
        <v>125</v>
      </c>
      <c r="B18" s="126"/>
      <c r="C18" s="126"/>
      <c r="D18" s="126"/>
      <c r="E18" s="126"/>
      <c r="F18" s="126"/>
      <c r="G18" s="126"/>
      <c r="H18" s="126"/>
      <c r="I18" s="126"/>
    </row>
    <row r="19" spans="1:9" ht="162" customHeight="1">
      <c r="A19" s="127" t="s">
        <v>157</v>
      </c>
      <c r="B19" s="127"/>
      <c r="C19" s="127"/>
      <c r="D19" s="127"/>
      <c r="E19" s="127"/>
      <c r="F19" s="127"/>
      <c r="G19" s="127"/>
      <c r="H19" s="127"/>
      <c r="I19" s="127"/>
    </row>
    <row r="20" spans="1:9" ht="16.5">
      <c r="A20" s="73"/>
      <c r="B20" s="74"/>
      <c r="C20" s="74"/>
      <c r="D20" s="74"/>
      <c r="E20" s="74"/>
      <c r="F20" s="74"/>
      <c r="G20" s="74"/>
      <c r="H20" s="74"/>
      <c r="I20" s="74"/>
    </row>
    <row r="21" spans="1:9" ht="43.5" customHeight="1">
      <c r="A21" s="146" t="s">
        <v>126</v>
      </c>
      <c r="B21" s="146"/>
      <c r="C21" s="146"/>
      <c r="D21" s="146"/>
      <c r="E21" s="146"/>
      <c r="F21" s="146"/>
      <c r="G21" s="146"/>
      <c r="H21" s="146"/>
      <c r="I21" s="146"/>
    </row>
    <row r="22" spans="1:9" ht="75" customHeight="1">
      <c r="A22" s="136" t="s">
        <v>165</v>
      </c>
      <c r="B22" s="136"/>
      <c r="C22" s="136"/>
      <c r="D22" s="136"/>
      <c r="E22" s="136"/>
      <c r="F22" s="136"/>
      <c r="G22" s="136"/>
      <c r="H22" s="136"/>
      <c r="I22" s="136"/>
    </row>
    <row r="23" spans="1:9" ht="37.5" customHeight="1">
      <c r="A23" s="137" t="s">
        <v>164</v>
      </c>
      <c r="B23" s="137"/>
      <c r="C23" s="137"/>
      <c r="D23" s="137"/>
      <c r="E23" s="137"/>
      <c r="F23" s="137"/>
      <c r="G23" s="137"/>
      <c r="H23" s="137"/>
      <c r="I23" s="137"/>
    </row>
    <row r="24" spans="1:9" ht="48.75" customHeight="1">
      <c r="A24" s="140" t="s">
        <v>127</v>
      </c>
      <c r="B24" s="141"/>
      <c r="C24" s="141"/>
      <c r="D24" s="141"/>
      <c r="E24" s="141"/>
      <c r="F24" s="141"/>
      <c r="G24" s="141"/>
      <c r="H24" s="141"/>
      <c r="I24" s="141"/>
    </row>
    <row r="25" spans="1:9" ht="16.5">
      <c r="A25" s="75" t="s">
        <v>163</v>
      </c>
      <c r="B25" s="74"/>
      <c r="C25" s="74"/>
      <c r="D25" s="74"/>
      <c r="E25" s="74"/>
      <c r="F25" s="74"/>
      <c r="G25" s="74"/>
      <c r="H25" s="74"/>
      <c r="I25" s="74"/>
    </row>
    <row r="26" spans="1:9" ht="16.5">
      <c r="A26" s="75" t="s">
        <v>160</v>
      </c>
      <c r="B26" s="74"/>
      <c r="C26" s="74"/>
      <c r="D26" s="74"/>
      <c r="E26" s="74"/>
      <c r="F26" s="74"/>
      <c r="G26" s="74"/>
      <c r="H26" s="74"/>
      <c r="I26" s="74"/>
    </row>
    <row r="27" spans="1:9" ht="16.5">
      <c r="A27" s="75" t="s">
        <v>161</v>
      </c>
      <c r="B27" s="74"/>
      <c r="C27" s="74"/>
      <c r="D27" s="74"/>
      <c r="E27" s="74"/>
      <c r="F27" s="74"/>
      <c r="G27" s="74"/>
      <c r="H27" s="74"/>
      <c r="I27" s="74"/>
    </row>
    <row r="28" spans="1:9" ht="16.5">
      <c r="A28" s="75" t="s">
        <v>162</v>
      </c>
      <c r="B28" s="74"/>
      <c r="C28" s="74"/>
      <c r="D28" s="74"/>
      <c r="E28" s="74"/>
      <c r="F28" s="74"/>
      <c r="G28" s="74"/>
      <c r="H28" s="74"/>
      <c r="I28" s="74"/>
    </row>
    <row r="29" spans="1:9" ht="49.5" customHeight="1">
      <c r="A29" s="138" t="s">
        <v>128</v>
      </c>
      <c r="B29" s="138"/>
      <c r="C29" s="138"/>
      <c r="D29" s="138"/>
      <c r="E29" s="138"/>
      <c r="F29" s="138"/>
      <c r="G29" s="138"/>
      <c r="H29" s="138"/>
      <c r="I29" s="138"/>
    </row>
    <row r="30" spans="1:9" ht="36" customHeight="1">
      <c r="A30" s="138" t="s">
        <v>129</v>
      </c>
      <c r="B30" s="138"/>
      <c r="C30" s="138"/>
      <c r="D30" s="138"/>
      <c r="E30" s="138"/>
      <c r="F30" s="138"/>
      <c r="G30" s="138"/>
      <c r="H30" s="138"/>
      <c r="I30" s="138"/>
    </row>
    <row r="31" spans="1:9" ht="16.5">
      <c r="A31" s="139" t="s">
        <v>167</v>
      </c>
      <c r="B31" s="139"/>
      <c r="C31" s="139"/>
      <c r="D31" s="139"/>
      <c r="E31" s="139"/>
      <c r="F31" s="139"/>
      <c r="G31" s="139"/>
      <c r="H31" s="139"/>
      <c r="I31" s="139"/>
    </row>
    <row r="32" spans="1:9" ht="16.5">
      <c r="A32" s="72"/>
      <c r="B32" s="72"/>
      <c r="C32" s="72"/>
      <c r="D32" s="72"/>
      <c r="E32" s="72"/>
      <c r="F32" s="72"/>
      <c r="G32" s="72"/>
      <c r="H32" s="72"/>
      <c r="I32" s="72"/>
    </row>
    <row r="33" spans="1:10" ht="16.5">
      <c r="A33" s="72"/>
      <c r="B33" s="72"/>
      <c r="C33" s="72"/>
      <c r="D33" s="72"/>
      <c r="E33" s="72"/>
      <c r="F33" s="72"/>
      <c r="G33" s="72"/>
      <c r="H33" s="72"/>
      <c r="I33" s="135" t="s">
        <v>151</v>
      </c>
      <c r="J33" s="135"/>
    </row>
    <row r="34" spans="1:10" ht="60" customHeight="1">
      <c r="A34" s="122" t="s">
        <v>153</v>
      </c>
      <c r="B34" s="122"/>
      <c r="C34" s="122"/>
      <c r="D34" s="122"/>
      <c r="E34" s="122" t="s">
        <v>152</v>
      </c>
      <c r="F34" s="122"/>
      <c r="G34" s="122" t="s">
        <v>158</v>
      </c>
      <c r="H34" s="122"/>
      <c r="I34" s="121" t="s">
        <v>159</v>
      </c>
      <c r="J34" s="121"/>
    </row>
    <row r="35" spans="1:10" ht="56.25" customHeight="1">
      <c r="A35" s="122"/>
      <c r="B35" s="122"/>
      <c r="C35" s="122"/>
      <c r="D35" s="122"/>
      <c r="E35" s="76" t="s">
        <v>154</v>
      </c>
      <c r="F35" s="76" t="s">
        <v>155</v>
      </c>
      <c r="G35" s="122"/>
      <c r="H35" s="122"/>
      <c r="I35" s="121"/>
      <c r="J35" s="121"/>
    </row>
    <row r="36" spans="1:10">
      <c r="A36" s="125">
        <v>1</v>
      </c>
      <c r="B36" s="125"/>
      <c r="C36" s="125"/>
      <c r="D36" s="125"/>
      <c r="E36" s="90">
        <v>2</v>
      </c>
      <c r="F36" s="90">
        <v>3</v>
      </c>
      <c r="G36" s="125">
        <v>4</v>
      </c>
      <c r="H36" s="125"/>
      <c r="I36" s="125">
        <v>5</v>
      </c>
      <c r="J36" s="125"/>
    </row>
    <row r="37" spans="1:10" ht="38.25" customHeight="1">
      <c r="A37" s="123" t="s">
        <v>156</v>
      </c>
      <c r="B37" s="123"/>
      <c r="C37" s="123"/>
      <c r="D37" s="123"/>
      <c r="E37" s="83">
        <v>100</v>
      </c>
      <c r="F37" s="83">
        <v>100</v>
      </c>
      <c r="G37" s="124">
        <v>1054</v>
      </c>
      <c r="H37" s="124"/>
      <c r="I37" s="124">
        <v>1627</v>
      </c>
      <c r="J37" s="124"/>
    </row>
    <row r="38" spans="1:10" ht="16.5">
      <c r="A38" s="72"/>
      <c r="B38" s="72"/>
      <c r="C38" s="72"/>
      <c r="D38" s="72"/>
      <c r="E38" s="72"/>
      <c r="F38" s="72"/>
      <c r="G38" s="72"/>
      <c r="H38" s="72"/>
      <c r="I38" s="72"/>
      <c r="J38" s="72"/>
    </row>
    <row r="39" spans="1:10" ht="16.5">
      <c r="A39" s="139" t="s">
        <v>149</v>
      </c>
      <c r="B39" s="139"/>
      <c r="C39" s="139"/>
      <c r="D39" s="139"/>
      <c r="E39" s="139"/>
      <c r="F39" s="139"/>
      <c r="G39" s="139"/>
      <c r="H39" s="139"/>
      <c r="I39" s="139"/>
    </row>
    <row r="40" spans="1:10" ht="16.5">
      <c r="A40" s="72"/>
      <c r="B40" s="72"/>
      <c r="C40" s="72"/>
      <c r="D40" s="72"/>
      <c r="E40" s="72"/>
      <c r="F40" s="72"/>
      <c r="G40" s="72"/>
      <c r="H40" s="72"/>
      <c r="I40" s="72"/>
    </row>
    <row r="41" spans="1:10" ht="13.5" customHeight="1">
      <c r="A41" s="74"/>
      <c r="B41" s="74"/>
      <c r="C41" s="74"/>
      <c r="D41" s="74"/>
      <c r="E41" s="74"/>
      <c r="F41" s="74"/>
      <c r="G41" s="74"/>
      <c r="H41" s="74"/>
      <c r="I41" s="135" t="s">
        <v>148</v>
      </c>
      <c r="J41" s="135"/>
    </row>
    <row r="42" spans="1:10" ht="15.75" customHeight="1">
      <c r="A42" s="128" t="s">
        <v>145</v>
      </c>
      <c r="B42" s="130" t="s">
        <v>135</v>
      </c>
      <c r="C42" s="77" t="s">
        <v>136</v>
      </c>
      <c r="D42" s="78" t="s">
        <v>138</v>
      </c>
      <c r="E42" s="81" t="s">
        <v>23</v>
      </c>
      <c r="F42" s="132" t="s">
        <v>144</v>
      </c>
      <c r="G42" s="133"/>
      <c r="H42" s="133"/>
      <c r="I42" s="133"/>
      <c r="J42" s="134"/>
    </row>
    <row r="43" spans="1:10" ht="36.75" customHeight="1">
      <c r="A43" s="129"/>
      <c r="B43" s="131"/>
      <c r="C43" s="79" t="s">
        <v>137</v>
      </c>
      <c r="D43" s="80" t="s">
        <v>139</v>
      </c>
      <c r="E43" s="82" t="s">
        <v>143</v>
      </c>
      <c r="F43" s="76" t="s">
        <v>78</v>
      </c>
      <c r="G43" s="76" t="s">
        <v>142</v>
      </c>
      <c r="H43" s="76" t="s">
        <v>141</v>
      </c>
      <c r="I43" s="76" t="s">
        <v>2</v>
      </c>
      <c r="J43" s="76" t="s">
        <v>140</v>
      </c>
    </row>
    <row r="44" spans="1:10" ht="14.25" customHeight="1">
      <c r="A44" s="85">
        <v>1</v>
      </c>
      <c r="B44" s="86">
        <v>2</v>
      </c>
      <c r="C44" s="87">
        <v>3</v>
      </c>
      <c r="D44" s="85">
        <v>4</v>
      </c>
      <c r="E44" s="88">
        <v>5</v>
      </c>
      <c r="F44" s="89">
        <v>6</v>
      </c>
      <c r="G44" s="89">
        <v>7</v>
      </c>
      <c r="H44" s="89">
        <v>8</v>
      </c>
      <c r="I44" s="89">
        <v>9</v>
      </c>
      <c r="J44" s="89">
        <v>10</v>
      </c>
    </row>
    <row r="45" spans="1:10" ht="15.75">
      <c r="A45" s="83">
        <v>1</v>
      </c>
      <c r="B45" s="84" t="s">
        <v>146</v>
      </c>
      <c r="C45" s="84">
        <v>2017</v>
      </c>
      <c r="D45" s="84" t="s">
        <v>147</v>
      </c>
      <c r="E45" s="84">
        <f>SUM(F45:J45)</f>
        <v>13.1</v>
      </c>
      <c r="F45" s="84">
        <v>12.7</v>
      </c>
      <c r="G45" s="84" t="s">
        <v>150</v>
      </c>
      <c r="H45" s="84" t="s">
        <v>150</v>
      </c>
      <c r="I45" s="84">
        <v>0.4</v>
      </c>
      <c r="J45" s="84" t="s">
        <v>150</v>
      </c>
    </row>
    <row r="46" spans="1:10" ht="16.5">
      <c r="A46" s="74"/>
      <c r="B46" s="74"/>
      <c r="C46" s="74"/>
      <c r="D46" s="74"/>
      <c r="E46" s="74"/>
      <c r="F46" s="74"/>
      <c r="G46" s="74"/>
      <c r="H46" s="74"/>
      <c r="I46" s="74"/>
    </row>
    <row r="47" spans="1:10" ht="18.75">
      <c r="A47" s="74"/>
      <c r="B47" s="91" t="s">
        <v>176</v>
      </c>
      <c r="C47" s="91"/>
      <c r="D47" s="91"/>
      <c r="E47" s="91"/>
      <c r="F47" s="91"/>
      <c r="G47" s="143" t="s">
        <v>171</v>
      </c>
      <c r="H47" s="143"/>
      <c r="I47" s="143"/>
      <c r="J47" s="143"/>
    </row>
    <row r="48" spans="1:10" ht="16.5">
      <c r="A48" s="74"/>
      <c r="B48" s="74"/>
      <c r="C48" s="74"/>
      <c r="D48" s="74"/>
      <c r="E48" s="74"/>
      <c r="F48" s="74"/>
      <c r="G48" s="74"/>
      <c r="H48" s="74"/>
      <c r="I48" s="74"/>
    </row>
    <row r="49" spans="1:9" ht="16.5">
      <c r="A49" s="74"/>
      <c r="B49" s="74"/>
      <c r="C49" s="74"/>
      <c r="D49" s="74"/>
      <c r="E49" s="74"/>
      <c r="F49" s="74"/>
      <c r="G49" s="74"/>
      <c r="H49" s="74"/>
      <c r="I49" s="74"/>
    </row>
    <row r="50" spans="1:9" ht="16.5">
      <c r="A50" s="74"/>
      <c r="B50" s="74"/>
      <c r="C50" s="74"/>
      <c r="D50" s="74"/>
      <c r="E50" s="74"/>
      <c r="F50" s="74"/>
      <c r="G50" s="74"/>
      <c r="H50" s="74"/>
      <c r="I50" s="74"/>
    </row>
    <row r="51" spans="1:9" ht="16.5">
      <c r="A51" s="74"/>
      <c r="B51" s="74"/>
      <c r="C51" s="74"/>
      <c r="D51" s="74"/>
      <c r="E51" s="74"/>
      <c r="F51" s="74"/>
      <c r="G51" s="74"/>
      <c r="H51" s="74"/>
      <c r="I51" s="74"/>
    </row>
    <row r="52" spans="1:9" ht="16.5">
      <c r="A52" s="74"/>
      <c r="B52" s="74"/>
      <c r="C52" s="74"/>
      <c r="D52" s="74"/>
      <c r="E52" s="74"/>
      <c r="F52" s="74"/>
      <c r="G52" s="74"/>
      <c r="H52" s="74"/>
      <c r="I52" s="74"/>
    </row>
  </sheetData>
  <mergeCells count="41">
    <mergeCell ref="A8:I8"/>
    <mergeCell ref="G47:J47"/>
    <mergeCell ref="A3:I3"/>
    <mergeCell ref="A4:I4"/>
    <mergeCell ref="A5:I5"/>
    <mergeCell ref="A6:I6"/>
    <mergeCell ref="A7:I7"/>
    <mergeCell ref="A21:I21"/>
    <mergeCell ref="A9:I9"/>
    <mergeCell ref="A10:I10"/>
    <mergeCell ref="A11:I11"/>
    <mergeCell ref="A12:I12"/>
    <mergeCell ref="A13:I13"/>
    <mergeCell ref="A14:I14"/>
    <mergeCell ref="A15:I15"/>
    <mergeCell ref="A16:I16"/>
    <mergeCell ref="A17:I17"/>
    <mergeCell ref="A18:I18"/>
    <mergeCell ref="A19:I19"/>
    <mergeCell ref="A42:A43"/>
    <mergeCell ref="B42:B43"/>
    <mergeCell ref="F42:J42"/>
    <mergeCell ref="I41:J41"/>
    <mergeCell ref="A22:I22"/>
    <mergeCell ref="A23:I23"/>
    <mergeCell ref="A30:I30"/>
    <mergeCell ref="A31:I31"/>
    <mergeCell ref="A39:I39"/>
    <mergeCell ref="A29:I29"/>
    <mergeCell ref="A24:I24"/>
    <mergeCell ref="I33:J33"/>
    <mergeCell ref="G34:H35"/>
    <mergeCell ref="I34:J35"/>
    <mergeCell ref="A34:D35"/>
    <mergeCell ref="A37:D37"/>
    <mergeCell ref="G37:H37"/>
    <mergeCell ref="I37:J37"/>
    <mergeCell ref="E34:F34"/>
    <mergeCell ref="A36:D36"/>
    <mergeCell ref="G36:H36"/>
    <mergeCell ref="I36:J36"/>
  </mergeCells>
  <pageMargins left="0.70866141732283472" right="0"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фінплан</vt:lpstr>
      <vt:lpstr>Інформація</vt:lpstr>
      <vt:lpstr>Лист1</vt:lpstr>
      <vt:lpstr>фінплан!Заголовки_для_печати</vt:lpstr>
      <vt:lpstr>фінплан!Область_печати</vt:lpstr>
    </vt:vector>
  </TitlesOfParts>
  <Company>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c:creator>
  <cp:lastModifiedBy>comptv7</cp:lastModifiedBy>
  <cp:lastPrinted>2022-10-26T06:30:59Z</cp:lastPrinted>
  <dcterms:created xsi:type="dcterms:W3CDTF">2003-03-13T16:00:22Z</dcterms:created>
  <dcterms:modified xsi:type="dcterms:W3CDTF">2022-10-27T08:06:14Z</dcterms:modified>
</cp:coreProperties>
</file>