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'Лист1'!$A$1:$H$83</definedName>
  </definedNames>
  <calcPr fullCalcOnLoad="1"/>
</workbook>
</file>

<file path=xl/sharedStrings.xml><?xml version="1.0" encoding="utf-8"?>
<sst xmlns="http://schemas.openxmlformats.org/spreadsheetml/2006/main" count="86" uniqueCount="77">
  <si>
    <t>тис. грн.</t>
  </si>
  <si>
    <t>ККД</t>
  </si>
  <si>
    <t>Доходи</t>
  </si>
  <si>
    <t>м. Прилуки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</si>
  <si>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</si>
  <si>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</si>
  <si>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</si>
  <si>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</si>
  <si>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</si>
  <si>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прибуток підприємств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</si>
  <si>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</si>
  <si>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</si>
  <si>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</si>
  <si>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</si>
  <si>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</si>
  <si>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</si>
  <si>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 і збори </t>
  </si>
  <si>
    <t>Туристичний збір </t>
  </si>
  <si>
    <t>Збір за провадження деяких видів підприємницької діяльності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</si>
  <si>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</si>
  <si>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</si>
  <si>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</si>
  <si>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</si>
  <si>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</si>
  <si>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</si>
  <si>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</si>
  <si>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</si>
  <si>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</si>
  <si>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</si>
  <si>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</si>
  <si>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</si>
  <si>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</si>
  <si>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</si>
  <si>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</si>
  <si>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</si>
  <si>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</si>
  <si>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</si>
  <si>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</si>
  <si>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</si>
  <si>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</si>
  <si>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</si>
  <si>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</si>
  <si>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</si>
  <si>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ЗАТВЕРДЖЕНО</t>
  </si>
  <si>
    <t>Додаток 1</t>
  </si>
  <si>
    <t>до рішення міської ради</t>
  </si>
  <si>
    <t>(__ сесія 6 скликання)</t>
  </si>
  <si>
    <t>_________ 2014 року №___</t>
  </si>
  <si>
    <t>Бюджетні призначення 2014 року</t>
  </si>
  <si>
    <t>Уточнені бюджетні призначення 2014 року</t>
  </si>
  <si>
    <t>Уточнені бюджетні призначення за І квартал 2014 р.</t>
  </si>
  <si>
    <t>% виконання</t>
  </si>
  <si>
    <t>Загальний фонд</t>
  </si>
  <si>
    <t>Виконання бюджету м. Прилуки за І півріччя 2014 року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</si>
  <si>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</si>
  <si>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Разом власних доходів</t>
  </si>
  <si>
    <t>Разом доходів загального фонду</t>
  </si>
  <si>
    <t>Спеціальний фонд</t>
  </si>
  <si>
    <t>Податки на власність  </t>
  </si>
  <si>
    <t>Збір за першу реєстрацію транспортного засобу </t>
  </si>
  <si>
    <t>Податок на нерухоме майно, відмінне від земельної ділянки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</si>
  <si>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</si>
  <si>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</si>
  <si>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Інші податки та збори </t>
  </si>
  <si>
    <t>Екологічний податок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</si>
  <si>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</si>
  <si>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</si>
  <si>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</si>
  <si>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</si>
  <si>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</si>
  <si>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</si>
  <si>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</si>
  <si>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</si>
  <si>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</si>
  <si>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Разом доходів спеціального фонду (без трансфертів)</t>
  </si>
  <si>
    <t xml:space="preserve">Разом доходів спеціального фонду </t>
  </si>
  <si>
    <t>Всьго доходів бюджету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</si>
</sst>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,##0.0"/>
    <numFmt numFmtId="166" formatCode="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65" fontId="2" fillId="33" borderId="0" xfId="0" applyNumberFormat="1" applyFont="1" applyFill="1" applyAlignment="1">
      <alignment horizontal="left"/>
    </xf>
    <xf numFmtId="0" fontId="37" fillId="33" borderId="0" xfId="0" applyFont="1" applyFill="1" applyAlignment="1">
      <alignment/>
    </xf>
    <xf numFmtId="165" fontId="2" fillId="33" borderId="0" xfId="0" applyNumberFormat="1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7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justify" wrapText="1"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vertical="justify" wrapText="1"/>
    </xf>
    <xf numFmtId="165" fontId="3" fillId="33" borderId="10" xfId="0" applyNumberFormat="1" applyFont="1" applyFill="1" applyBorder="1" applyAlignment="1">
      <alignment vertical="center"/>
    </xf>
    <xf numFmtId="165" fontId="4" fillId="33" borderId="10" xfId="0" applyNumberFormat="1" applyFont="1" applyFill="1" applyBorder="1" applyAlignment="1">
      <alignment vertical="justify" wrapText="1"/>
    </xf>
    <xf numFmtId="165" fontId="3" fillId="33" borderId="10" xfId="0" applyNumberFormat="1" applyFont="1" applyFill="1" applyBorder="1" applyAlignment="1">
      <alignment vertical="justify" wrapText="1"/>
    </xf>
    <xf numFmtId="165" fontId="38" fillId="33" borderId="10" xfId="0" applyNumberFormat="1" applyFont="1" applyFill="1" applyBorder="1" applyAlignment="1">
      <alignment/>
    </xf>
    <xf numFmtId="165" fontId="37" fillId="33" borderId="0" xfId="0" applyNumberFormat="1" applyFont="1" applyFill="1" applyAlignment="1">
      <alignment/>
    </xf>
    <xf numFmtId="0" fontId="37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="89" zoomScaleNormal="90" zoomScaleSheetLayoutView="89" workbookViewId="0" topLeftCell="A79">
      <selection activeCell="B79" sqref="B79"/>
    </sheetView>
  </sheetViews>
  <sheetFormatPr defaultColWidth="9.140625" defaultRowHeight="15"/>
  <cols>
    <col min="1" max="1" width="15.421875" style="2" bestFit="1" customWidth="1"/>
    <col min="2" max="2" width="44.7109375" style="8" customWidth="1"/>
    <col min="3" max="3" width="15.7109375" style="2" customWidth="1"/>
    <col min="4" max="4" width="15.00390625" style="2" customWidth="1"/>
    <col min="5" max="5" width="15.8515625" style="2" customWidth="1"/>
    <col min="6" max="6" width="16.00390625" style="2" customWidth="1"/>
    <col min="7" max="7" width="15.140625" style="2" customWidth="1"/>
    <col min="8" max="8" width="11.57421875" style="2" customWidth="1"/>
    <col min="9" max="16384" width="8.8515625" style="2" customWidth="1"/>
  </cols>
  <sheetData>
    <row r="1" spans="5:6" ht="21">
      <c r="E1" s="1"/>
      <c r="F1" s="2" t="s">
        <v>43</v>
      </c>
    </row>
    <row r="2" spans="5:6" ht="21">
      <c r="E2" s="3"/>
      <c r="F2" s="2" t="s">
        <v>44</v>
      </c>
    </row>
    <row r="3" spans="5:6" ht="21">
      <c r="E3" s="3"/>
      <c r="F3" s="2" t="s">
        <v>45</v>
      </c>
    </row>
    <row r="4" spans="5:6" ht="21">
      <c r="E4" s="3"/>
      <c r="F4" s="2" t="s">
        <v>46</v>
      </c>
    </row>
    <row r="5" spans="1:11" ht="21">
      <c r="A5" s="10"/>
      <c r="B5" s="11"/>
      <c r="C5" s="10"/>
      <c r="D5" s="10"/>
      <c r="E5" s="3"/>
      <c r="F5" s="2" t="s">
        <v>47</v>
      </c>
      <c r="I5" s="10"/>
      <c r="J5" s="10"/>
      <c r="K5" s="10"/>
    </row>
    <row r="6" spans="1:11" ht="21">
      <c r="A6" s="10"/>
      <c r="B6" s="11"/>
      <c r="C6" s="10"/>
      <c r="D6" s="10"/>
      <c r="E6" s="3"/>
      <c r="I6" s="10"/>
      <c r="J6" s="10"/>
      <c r="K6" s="10"/>
    </row>
    <row r="7" spans="1:11" ht="21">
      <c r="A7" s="18"/>
      <c r="B7" s="18"/>
      <c r="C7" s="18"/>
      <c r="D7" s="18"/>
      <c r="E7" s="18"/>
      <c r="F7" s="18"/>
      <c r="G7" s="18"/>
      <c r="H7" s="18"/>
      <c r="I7" s="10"/>
      <c r="J7" s="10"/>
      <c r="K7" s="10"/>
    </row>
    <row r="8" spans="1:11" ht="21">
      <c r="A8" s="19" t="s">
        <v>53</v>
      </c>
      <c r="B8" s="19"/>
      <c r="C8" s="19"/>
      <c r="D8" s="19"/>
      <c r="E8" s="19"/>
      <c r="F8" s="19"/>
      <c r="G8" s="19"/>
      <c r="H8" s="19"/>
      <c r="I8" s="10"/>
      <c r="J8" s="10"/>
      <c r="K8" s="10"/>
    </row>
    <row r="9" ht="21">
      <c r="H9" s="2" t="s">
        <v>0</v>
      </c>
    </row>
    <row r="10" spans="1:8" ht="21">
      <c r="A10" s="27" t="s">
        <v>1</v>
      </c>
      <c r="B10" s="28" t="s">
        <v>2</v>
      </c>
      <c r="C10" s="27" t="s">
        <v>3</v>
      </c>
      <c r="D10" s="27"/>
      <c r="E10" s="27"/>
      <c r="F10" s="27"/>
      <c r="G10" s="27"/>
      <c r="H10" s="27"/>
    </row>
    <row r="11" spans="1:8" ht="122.25">
      <c r="A11" s="27"/>
      <c r="B11" s="28"/>
      <c r="C11" s="4" t="s">
        <v>48</v>
      </c>
      <c r="D11" s="4" t="s">
        <v>49</v>
      </c>
      <c r="E11" s="4" t="s">
        <v>50</v>
      </c>
      <c r="F11" s="5" t="s">
        <v>4</v>
      </c>
      <c r="G11" s="5" t="s">
        <v>5</v>
      </c>
      <c r="H11" s="4" t="s">
        <v>51</v>
      </c>
    </row>
    <row r="12" spans="1:8" s="6" customFormat="1" ht="21">
      <c r="A12" s="22" t="s">
        <v>52</v>
      </c>
      <c r="B12" s="23"/>
      <c r="C12" s="23"/>
      <c r="D12" s="23"/>
      <c r="E12" s="23"/>
      <c r="F12" s="23"/>
      <c r="G12" s="23"/>
      <c r="H12" s="24"/>
    </row>
    <row r="13" spans="1:8" s="6" customFormat="1" ht="21">
      <c r="A13" s="7">
        <v>10000000</v>
      </c>
      <c r="B13" s="9" t="s">
        <v>6</v>
      </c>
      <c r="C13" s="13">
        <v>105232.5</v>
      </c>
      <c r="D13" s="13">
        <v>98769.6</v>
      </c>
      <c r="E13" s="13">
        <v>44986.5</v>
      </c>
      <c r="F13" s="13">
        <v>48148.72522000001</v>
      </c>
      <c r="G13" s="13">
        <v>3162.2252200000075</v>
      </c>
      <c r="H13" s="13">
        <v>107.02927593833707</v>
      </c>
    </row>
    <row r="14" spans="1:8" s="6" customFormat="1" ht="81">
      <c r="A14" s="7">
        <v>11000000</v>
      </c>
      <c r="B14" s="9" t="s">
        <v>7</v>
      </c>
      <c r="C14" s="13">
        <v>96367.5</v>
      </c>
      <c r="D14" s="13">
        <v>89904.6</v>
      </c>
      <c r="E14" s="13">
        <v>40617.5</v>
      </c>
      <c r="F14" s="13">
        <v>43734.06281999999</v>
      </c>
      <c r="G14" s="13">
        <f aca="true" t="shared" si="0" ref="G14:G25">F14-E14</f>
        <v>3116.562819999992</v>
      </c>
      <c r="H14" s="13">
        <f aca="true" t="shared" si="1" ref="H14:H25">IF(E14=0,0,F14/E14*100)</f>
        <v>107.67295579491596</v>
      </c>
    </row>
    <row r="15" spans="1:8" s="6" customFormat="1" ht="42">
      <c r="A15" s="12">
        <v>11010000</v>
      </c>
      <c r="B15" s="12" t="s">
        <v>8</v>
      </c>
      <c r="C15" s="14">
        <v>95356</v>
      </c>
      <c r="D15" s="14">
        <v>88893.1</v>
      </c>
      <c r="E15" s="14">
        <v>40094.3</v>
      </c>
      <c r="F15" s="14">
        <v>44737.39192999999</v>
      </c>
      <c r="G15" s="14">
        <f t="shared" si="0"/>
        <v>4643.091929999988</v>
      </c>
      <c r="H15" s="14">
        <f t="shared" si="1"/>
        <v>111.580428963718</v>
      </c>
    </row>
    <row r="16" spans="1:8" s="6" customFormat="1" ht="42">
      <c r="A16" s="12">
        <v>11020000</v>
      </c>
      <c r="B16" s="12" t="s">
        <v>9</v>
      </c>
      <c r="C16" s="14">
        <v>1011.5</v>
      </c>
      <c r="D16" s="14">
        <v>1011.5</v>
      </c>
      <c r="E16" s="14">
        <v>523.2</v>
      </c>
      <c r="F16" s="14">
        <v>-1003.32911</v>
      </c>
      <c r="G16" s="14">
        <f t="shared" si="0"/>
        <v>-1526.52911</v>
      </c>
      <c r="H16" s="14">
        <f t="shared" si="1"/>
        <v>-191.7677962538226</v>
      </c>
    </row>
    <row r="17" spans="1:8" s="6" customFormat="1" ht="60.75">
      <c r="A17" s="9">
        <v>13000000</v>
      </c>
      <c r="B17" s="9" t="s">
        <v>10</v>
      </c>
      <c r="C17" s="15">
        <v>8310</v>
      </c>
      <c r="D17" s="15">
        <v>8310</v>
      </c>
      <c r="E17" s="15">
        <v>4093.2</v>
      </c>
      <c r="F17" s="15">
        <v>4121.60971</v>
      </c>
      <c r="G17" s="15">
        <f t="shared" si="0"/>
        <v>28.409709999999905</v>
      </c>
      <c r="H17" s="15">
        <f t="shared" si="1"/>
        <v>100.69407089807486</v>
      </c>
    </row>
    <row r="18" spans="1:8" s="6" customFormat="1" ht="60.75">
      <c r="A18" s="9">
        <v>13010000</v>
      </c>
      <c r="B18" s="9" t="s">
        <v>11</v>
      </c>
      <c r="C18" s="15">
        <v>0</v>
      </c>
      <c r="D18" s="15">
        <v>0</v>
      </c>
      <c r="E18" s="15">
        <v>0</v>
      </c>
      <c r="F18" s="15">
        <v>1.84088</v>
      </c>
      <c r="G18" s="15">
        <f t="shared" si="0"/>
        <v>1.84088</v>
      </c>
      <c r="H18" s="15">
        <f t="shared" si="1"/>
        <v>0</v>
      </c>
    </row>
    <row r="19" spans="1:8" s="6" customFormat="1" ht="21">
      <c r="A19" s="9">
        <v>13050000</v>
      </c>
      <c r="B19" s="9" t="s">
        <v>12</v>
      </c>
      <c r="C19" s="15">
        <v>8310</v>
      </c>
      <c r="D19" s="15">
        <v>8310</v>
      </c>
      <c r="E19" s="15">
        <v>4093.2</v>
      </c>
      <c r="F19" s="15">
        <v>4119.7</v>
      </c>
      <c r="G19" s="15">
        <f t="shared" si="0"/>
        <v>26.5</v>
      </c>
      <c r="H19" s="15">
        <f t="shared" si="1"/>
        <v>100.64741522525165</v>
      </c>
    </row>
    <row r="20" spans="1:8" s="6" customFormat="1" ht="60.75">
      <c r="A20" s="9">
        <v>16000000</v>
      </c>
      <c r="B20" s="9" t="s">
        <v>13</v>
      </c>
      <c r="C20" s="15">
        <v>0</v>
      </c>
      <c r="D20" s="15">
        <v>0</v>
      </c>
      <c r="E20" s="15">
        <v>0</v>
      </c>
      <c r="F20" s="15">
        <v>-0.1469</v>
      </c>
      <c r="G20" s="15">
        <f t="shared" si="0"/>
        <v>-0.1469</v>
      </c>
      <c r="H20" s="15">
        <f t="shared" si="1"/>
        <v>0</v>
      </c>
    </row>
    <row r="21" spans="1:8" s="6" customFormat="1" ht="60.75">
      <c r="A21" s="9">
        <v>16010000</v>
      </c>
      <c r="B21" s="9" t="s">
        <v>14</v>
      </c>
      <c r="C21" s="15">
        <v>0</v>
      </c>
      <c r="D21" s="15">
        <v>0</v>
      </c>
      <c r="E21" s="15">
        <v>0</v>
      </c>
      <c r="F21" s="15">
        <v>-0.1469</v>
      </c>
      <c r="G21" s="15">
        <f t="shared" si="0"/>
        <v>-0.1469</v>
      </c>
      <c r="H21" s="15">
        <f t="shared" si="1"/>
        <v>0</v>
      </c>
    </row>
    <row r="22" spans="1:8" s="6" customFormat="1" ht="21">
      <c r="A22" s="12">
        <v>16010200</v>
      </c>
      <c r="B22" s="12" t="s">
        <v>15</v>
      </c>
      <c r="C22" s="14">
        <v>0</v>
      </c>
      <c r="D22" s="14">
        <v>0</v>
      </c>
      <c r="E22" s="14">
        <v>0</v>
      </c>
      <c r="F22" s="14">
        <v>-0.1469</v>
      </c>
      <c r="G22" s="14">
        <f t="shared" si="0"/>
        <v>-0.1469</v>
      </c>
      <c r="H22" s="14">
        <f t="shared" si="1"/>
        <v>0</v>
      </c>
    </row>
    <row r="23" spans="1:8" s="6" customFormat="1" ht="21">
      <c r="A23" s="9">
        <v>18000000</v>
      </c>
      <c r="B23" s="9" t="s">
        <v>16</v>
      </c>
      <c r="C23" s="15">
        <v>555</v>
      </c>
      <c r="D23" s="15">
        <v>555</v>
      </c>
      <c r="E23" s="15">
        <v>275.8</v>
      </c>
      <c r="F23" s="15">
        <v>293.19959</v>
      </c>
      <c r="G23" s="15">
        <f t="shared" si="0"/>
        <v>17.39958999999999</v>
      </c>
      <c r="H23" s="15">
        <f t="shared" si="1"/>
        <v>106.3087708484409</v>
      </c>
    </row>
    <row r="24" spans="1:8" s="6" customFormat="1" ht="21">
      <c r="A24" s="12">
        <v>18030000</v>
      </c>
      <c r="B24" s="12" t="s">
        <v>17</v>
      </c>
      <c r="C24" s="14">
        <v>11</v>
      </c>
      <c r="D24" s="14">
        <v>11</v>
      </c>
      <c r="E24" s="14">
        <v>4.9</v>
      </c>
      <c r="F24" s="14">
        <v>5.29201</v>
      </c>
      <c r="G24" s="14">
        <f t="shared" si="0"/>
        <v>0.39200999999999997</v>
      </c>
      <c r="H24" s="14">
        <f t="shared" si="1"/>
        <v>108.00020408163265</v>
      </c>
    </row>
    <row r="25" spans="1:8" s="6" customFormat="1" ht="60.75">
      <c r="A25" s="9">
        <v>18040000</v>
      </c>
      <c r="B25" s="9" t="s">
        <v>18</v>
      </c>
      <c r="C25" s="15">
        <v>544</v>
      </c>
      <c r="D25" s="15">
        <v>544</v>
      </c>
      <c r="E25" s="15">
        <v>270.9</v>
      </c>
      <c r="F25" s="15">
        <v>287.90758</v>
      </c>
      <c r="G25" s="15">
        <f t="shared" si="0"/>
        <v>17.00758000000002</v>
      </c>
      <c r="H25" s="15">
        <f t="shared" si="1"/>
        <v>106.27817644887413</v>
      </c>
    </row>
    <row r="26" spans="1:8" s="6" customFormat="1" ht="21">
      <c r="A26" s="9">
        <v>20000000</v>
      </c>
      <c r="B26" s="9" t="s">
        <v>19</v>
      </c>
      <c r="C26" s="15">
        <v>720.7</v>
      </c>
      <c r="D26" s="15">
        <v>790.7</v>
      </c>
      <c r="E26" s="15">
        <v>444.3</v>
      </c>
      <c r="F26" s="15">
        <v>467.28730999999993</v>
      </c>
      <c r="G26" s="15">
        <f aca="true" t="shared" si="2" ref="G26:G46">F26-E26</f>
        <v>22.987309999999923</v>
      </c>
      <c r="H26" s="15">
        <f aca="true" t="shared" si="3" ref="H26:H46">IF(E26=0,0,F26/E26*100)</f>
        <v>105.17382624352913</v>
      </c>
    </row>
    <row r="27" spans="1:8" s="6" customFormat="1" ht="42">
      <c r="A27" s="12">
        <v>21000000</v>
      </c>
      <c r="B27" s="12" t="s">
        <v>20</v>
      </c>
      <c r="C27" s="14">
        <v>161</v>
      </c>
      <c r="D27" s="14">
        <v>231</v>
      </c>
      <c r="E27" s="14">
        <v>172.3</v>
      </c>
      <c r="F27" s="14">
        <v>213.20225999999997</v>
      </c>
      <c r="G27" s="14">
        <f t="shared" si="2"/>
        <v>40.902259999999956</v>
      </c>
      <c r="H27" s="14">
        <f t="shared" si="3"/>
        <v>123.73897852582702</v>
      </c>
    </row>
    <row r="28" spans="1:8" s="6" customFormat="1" ht="105">
      <c r="A28" s="12">
        <v>21010300</v>
      </c>
      <c r="B28" s="12" t="s">
        <v>21</v>
      </c>
      <c r="C28" s="14">
        <v>21</v>
      </c>
      <c r="D28" s="14">
        <v>21</v>
      </c>
      <c r="E28" s="14">
        <v>11.2</v>
      </c>
      <c r="F28" s="14">
        <v>0</v>
      </c>
      <c r="G28" s="14">
        <f t="shared" si="2"/>
        <v>-11.2</v>
      </c>
      <c r="H28" s="14">
        <f t="shared" si="3"/>
        <v>0</v>
      </c>
    </row>
    <row r="29" spans="1:8" s="6" customFormat="1" ht="21">
      <c r="A29" s="12">
        <v>21080500</v>
      </c>
      <c r="B29" s="12" t="s">
        <v>23</v>
      </c>
      <c r="C29" s="14">
        <v>70</v>
      </c>
      <c r="D29" s="14">
        <v>140</v>
      </c>
      <c r="E29" s="14">
        <v>125</v>
      </c>
      <c r="F29" s="14">
        <v>204.54945999999998</v>
      </c>
      <c r="G29" s="14">
        <f t="shared" si="2"/>
        <v>79.54945999999998</v>
      </c>
      <c r="H29" s="14">
        <f t="shared" si="3"/>
        <v>163.639568</v>
      </c>
    </row>
    <row r="30" spans="1:8" s="6" customFormat="1" ht="42">
      <c r="A30" s="12">
        <v>21081100</v>
      </c>
      <c r="B30" s="12" t="s">
        <v>24</v>
      </c>
      <c r="C30" s="14">
        <v>70</v>
      </c>
      <c r="D30" s="14">
        <v>70</v>
      </c>
      <c r="E30" s="14">
        <v>36.1</v>
      </c>
      <c r="F30" s="14">
        <v>8.6</v>
      </c>
      <c r="G30" s="14">
        <f t="shared" si="2"/>
        <v>-27.5</v>
      </c>
      <c r="H30" s="14">
        <f t="shared" si="3"/>
        <v>23.82271468144044</v>
      </c>
    </row>
    <row r="31" spans="1:8" s="6" customFormat="1" ht="81">
      <c r="A31" s="9">
        <v>22000000</v>
      </c>
      <c r="B31" s="9" t="s">
        <v>25</v>
      </c>
      <c r="C31" s="15">
        <v>378.7</v>
      </c>
      <c r="D31" s="15">
        <v>378.7</v>
      </c>
      <c r="E31" s="15">
        <v>185</v>
      </c>
      <c r="F31" s="15">
        <v>177.16611</v>
      </c>
      <c r="G31" s="15">
        <f t="shared" si="2"/>
        <v>-7.833889999999997</v>
      </c>
      <c r="H31" s="15">
        <f t="shared" si="3"/>
        <v>95.76546486486487</v>
      </c>
    </row>
    <row r="32" spans="1:8" s="6" customFormat="1" ht="105">
      <c r="A32" s="12">
        <v>22080400</v>
      </c>
      <c r="B32" s="12" t="s">
        <v>26</v>
      </c>
      <c r="C32" s="14">
        <v>233.7</v>
      </c>
      <c r="D32" s="14">
        <v>233.7</v>
      </c>
      <c r="E32" s="14">
        <v>116.4</v>
      </c>
      <c r="F32" s="14">
        <v>120.1</v>
      </c>
      <c r="G32" s="14">
        <f t="shared" si="2"/>
        <v>3.6999999999999886</v>
      </c>
      <c r="H32" s="14">
        <f t="shared" si="3"/>
        <v>103.17869415807559</v>
      </c>
    </row>
    <row r="33" spans="1:8" s="6" customFormat="1" ht="21">
      <c r="A33" s="9">
        <v>22090000</v>
      </c>
      <c r="B33" s="9" t="s">
        <v>27</v>
      </c>
      <c r="C33" s="15">
        <v>145</v>
      </c>
      <c r="D33" s="15">
        <v>145</v>
      </c>
      <c r="E33" s="15">
        <v>68.6</v>
      </c>
      <c r="F33" s="15">
        <v>57.13178</v>
      </c>
      <c r="G33" s="15">
        <f t="shared" si="2"/>
        <v>-11.468219999999995</v>
      </c>
      <c r="H33" s="15">
        <f t="shared" si="3"/>
        <v>83.28247813411079</v>
      </c>
    </row>
    <row r="34" spans="1:8" s="6" customFormat="1" ht="40.5">
      <c r="A34" s="9">
        <v>24000000</v>
      </c>
      <c r="B34" s="9" t="s">
        <v>28</v>
      </c>
      <c r="C34" s="15">
        <v>181</v>
      </c>
      <c r="D34" s="15">
        <v>181</v>
      </c>
      <c r="E34" s="15">
        <v>87</v>
      </c>
      <c r="F34" s="15">
        <v>76.91894</v>
      </c>
      <c r="G34" s="15">
        <f t="shared" si="2"/>
        <v>-10.081059999999994</v>
      </c>
      <c r="H34" s="15">
        <f t="shared" si="3"/>
        <v>88.41257471264369</v>
      </c>
    </row>
    <row r="35" spans="1:8" s="6" customFormat="1" ht="21">
      <c r="A35" s="12">
        <v>24060300</v>
      </c>
      <c r="B35" s="12" t="s">
        <v>22</v>
      </c>
      <c r="C35" s="14">
        <v>181</v>
      </c>
      <c r="D35" s="14">
        <v>181</v>
      </c>
      <c r="E35" s="14">
        <v>87</v>
      </c>
      <c r="F35" s="14">
        <v>76.83852</v>
      </c>
      <c r="G35" s="14">
        <f t="shared" si="2"/>
        <v>-10.161479999999997</v>
      </c>
      <c r="H35" s="14">
        <f t="shared" si="3"/>
        <v>88.32013793103448</v>
      </c>
    </row>
    <row r="36" spans="1:8" s="6" customFormat="1" ht="189">
      <c r="A36" s="12">
        <v>24062200</v>
      </c>
      <c r="B36" s="12" t="s">
        <v>54</v>
      </c>
      <c r="C36" s="14">
        <v>0</v>
      </c>
      <c r="D36" s="14">
        <v>0</v>
      </c>
      <c r="E36" s="14">
        <v>0</v>
      </c>
      <c r="F36" s="14">
        <v>0.08042</v>
      </c>
      <c r="G36" s="14">
        <f t="shared" si="2"/>
        <v>0.08042</v>
      </c>
      <c r="H36" s="14">
        <f t="shared" si="3"/>
        <v>0</v>
      </c>
    </row>
    <row r="37" spans="1:8" s="6" customFormat="1" ht="40.5">
      <c r="A37" s="9">
        <v>30000000</v>
      </c>
      <c r="B37" s="9" t="s">
        <v>29</v>
      </c>
      <c r="C37" s="15">
        <v>12</v>
      </c>
      <c r="D37" s="15">
        <v>12</v>
      </c>
      <c r="E37" s="15">
        <v>6</v>
      </c>
      <c r="F37" s="15">
        <v>4.3</v>
      </c>
      <c r="G37" s="15">
        <f t="shared" si="2"/>
        <v>-1.7000000000000002</v>
      </c>
      <c r="H37" s="15">
        <f t="shared" si="3"/>
        <v>71.66666666666667</v>
      </c>
    </row>
    <row r="38" spans="1:8" s="6" customFormat="1" ht="168">
      <c r="A38" s="12">
        <v>31010200</v>
      </c>
      <c r="B38" s="12" t="s">
        <v>30</v>
      </c>
      <c r="C38" s="14">
        <v>12</v>
      </c>
      <c r="D38" s="14">
        <v>12</v>
      </c>
      <c r="E38" s="14">
        <v>6</v>
      </c>
      <c r="F38" s="14">
        <v>4.3</v>
      </c>
      <c r="G38" s="14">
        <f t="shared" si="2"/>
        <v>-1.7000000000000002</v>
      </c>
      <c r="H38" s="14">
        <f t="shared" si="3"/>
        <v>71.66666666666667</v>
      </c>
    </row>
    <row r="39" spans="1:8" s="6" customFormat="1" ht="21">
      <c r="A39" s="20" t="s">
        <v>55</v>
      </c>
      <c r="B39" s="21"/>
      <c r="C39" s="15">
        <f>C13+C26+C37</f>
        <v>105965.2</v>
      </c>
      <c r="D39" s="15">
        <f>D13+D26+D37</f>
        <v>99572.3</v>
      </c>
      <c r="E39" s="15">
        <f>E13+E26+E37</f>
        <v>45436.8</v>
      </c>
      <c r="F39" s="15">
        <f>F13+F26+F37</f>
        <v>48620.31253000001</v>
      </c>
      <c r="G39" s="15">
        <f>G13+G26+G37</f>
        <v>3183.5125300000077</v>
      </c>
      <c r="H39" s="15">
        <f t="shared" si="3"/>
        <v>107.00646288911193</v>
      </c>
    </row>
    <row r="40" spans="1:8" s="6" customFormat="1" ht="21">
      <c r="A40" s="9">
        <v>40000000</v>
      </c>
      <c r="B40" s="9" t="s">
        <v>31</v>
      </c>
      <c r="C40" s="15">
        <v>86440.3</v>
      </c>
      <c r="D40" s="15">
        <v>89086.81</v>
      </c>
      <c r="E40" s="15">
        <v>48707.915</v>
      </c>
      <c r="F40" s="15">
        <v>44040</v>
      </c>
      <c r="G40" s="15">
        <f t="shared" si="2"/>
        <v>-4667.915000000001</v>
      </c>
      <c r="H40" s="15">
        <f t="shared" si="3"/>
        <v>90.4165164942905</v>
      </c>
    </row>
    <row r="41" spans="1:8" s="6" customFormat="1" ht="21">
      <c r="A41" s="9">
        <v>41020000</v>
      </c>
      <c r="B41" s="9" t="s">
        <v>32</v>
      </c>
      <c r="C41" s="15">
        <v>17225</v>
      </c>
      <c r="D41" s="15">
        <v>20751.4</v>
      </c>
      <c r="E41" s="15">
        <v>11017.6</v>
      </c>
      <c r="F41" s="15">
        <v>11017.75</v>
      </c>
      <c r="G41" s="15">
        <f t="shared" si="2"/>
        <v>0.1499999999996362</v>
      </c>
      <c r="H41" s="15">
        <f t="shared" si="3"/>
        <v>100.00136145803079</v>
      </c>
    </row>
    <row r="42" spans="1:8" s="6" customFormat="1" ht="63">
      <c r="A42" s="12">
        <v>41020100</v>
      </c>
      <c r="B42" s="12" t="s">
        <v>33</v>
      </c>
      <c r="C42" s="14">
        <v>17225</v>
      </c>
      <c r="D42" s="14">
        <v>19467.3</v>
      </c>
      <c r="E42" s="14">
        <v>9733.5</v>
      </c>
      <c r="F42" s="14">
        <v>9733.65</v>
      </c>
      <c r="G42" s="14">
        <f t="shared" si="2"/>
        <v>0.1499999999996362</v>
      </c>
      <c r="H42" s="14">
        <f t="shared" si="3"/>
        <v>100.00154106950222</v>
      </c>
    </row>
    <row r="43" spans="1:8" s="6" customFormat="1" ht="84">
      <c r="A43" s="12">
        <v>41020600</v>
      </c>
      <c r="B43" s="12" t="s">
        <v>34</v>
      </c>
      <c r="C43" s="14">
        <v>0</v>
      </c>
      <c r="D43" s="14">
        <v>1284.1</v>
      </c>
      <c r="E43" s="14">
        <v>1284.1</v>
      </c>
      <c r="F43" s="14">
        <v>1284.1</v>
      </c>
      <c r="G43" s="14">
        <f t="shared" si="2"/>
        <v>0</v>
      </c>
      <c r="H43" s="14">
        <f t="shared" si="3"/>
        <v>100</v>
      </c>
    </row>
    <row r="44" spans="1:8" s="6" customFormat="1" ht="21">
      <c r="A44" s="9">
        <v>41030000</v>
      </c>
      <c r="B44" s="9" t="s">
        <v>35</v>
      </c>
      <c r="C44" s="15">
        <v>69215.3</v>
      </c>
      <c r="D44" s="15">
        <v>68335.41</v>
      </c>
      <c r="E44" s="15">
        <v>37690.315</v>
      </c>
      <c r="F44" s="15">
        <v>33022.3091</v>
      </c>
      <c r="G44" s="15">
        <f t="shared" si="2"/>
        <v>-4668.005900000004</v>
      </c>
      <c r="H44" s="15">
        <f t="shared" si="3"/>
        <v>87.61483978045817</v>
      </c>
    </row>
    <row r="45" spans="1:8" s="6" customFormat="1" ht="147">
      <c r="A45" s="12">
        <v>41030600</v>
      </c>
      <c r="B45" s="12" t="s">
        <v>36</v>
      </c>
      <c r="C45" s="14">
        <v>49500</v>
      </c>
      <c r="D45" s="14">
        <v>44437</v>
      </c>
      <c r="E45" s="14">
        <v>23915.6</v>
      </c>
      <c r="F45" s="14">
        <v>22499.18583</v>
      </c>
      <c r="G45" s="14">
        <f t="shared" si="2"/>
        <v>-1416.41417</v>
      </c>
      <c r="H45" s="14">
        <f t="shared" si="3"/>
        <v>94.07744664570406</v>
      </c>
    </row>
    <row r="46" spans="1:8" s="6" customFormat="1" ht="189">
      <c r="A46" s="12">
        <v>41030800</v>
      </c>
      <c r="B46" s="12" t="s">
        <v>37</v>
      </c>
      <c r="C46" s="14">
        <v>15243</v>
      </c>
      <c r="D46" s="14">
        <v>19309</v>
      </c>
      <c r="E46" s="14">
        <v>11260.38</v>
      </c>
      <c r="F46" s="14">
        <v>8251.10439</v>
      </c>
      <c r="G46" s="14">
        <f t="shared" si="2"/>
        <v>-3009.275609999999</v>
      </c>
      <c r="H46" s="14">
        <f t="shared" si="3"/>
        <v>73.27554123395481</v>
      </c>
    </row>
    <row r="47" spans="1:8" s="6" customFormat="1" ht="210">
      <c r="A47" s="12">
        <v>41030900</v>
      </c>
      <c r="B47" s="12" t="s">
        <v>38</v>
      </c>
      <c r="C47" s="14">
        <v>2483.6</v>
      </c>
      <c r="D47" s="14">
        <v>2483.6</v>
      </c>
      <c r="E47" s="14">
        <v>1419.6</v>
      </c>
      <c r="F47" s="14">
        <v>1247.7</v>
      </c>
      <c r="G47" s="14">
        <f aca="true" t="shared" si="4" ref="G47:G52">F47-E47</f>
        <v>-171.89999999999986</v>
      </c>
      <c r="H47" s="14">
        <f aca="true" t="shared" si="5" ref="H47:H52">IF(E47=0,0,F47/E47*100)</f>
        <v>87.89095519864752</v>
      </c>
    </row>
    <row r="48" spans="1:8" s="6" customFormat="1" ht="147">
      <c r="A48" s="12">
        <v>41031000</v>
      </c>
      <c r="B48" s="12" t="s">
        <v>39</v>
      </c>
      <c r="C48" s="14">
        <v>57.8</v>
      </c>
      <c r="D48" s="14">
        <v>57.8</v>
      </c>
      <c r="E48" s="14">
        <v>40.6</v>
      </c>
      <c r="F48" s="14">
        <v>36.90404</v>
      </c>
      <c r="G48" s="14">
        <f t="shared" si="4"/>
        <v>-3.6959599999999995</v>
      </c>
      <c r="H48" s="14">
        <f t="shared" si="5"/>
        <v>90.89665024630543</v>
      </c>
    </row>
    <row r="49" spans="1:8" s="6" customFormat="1" ht="21">
      <c r="A49" s="12">
        <v>41035000</v>
      </c>
      <c r="B49" s="12" t="s">
        <v>40</v>
      </c>
      <c r="C49" s="14">
        <v>1123</v>
      </c>
      <c r="D49" s="14">
        <v>1149.61</v>
      </c>
      <c r="E49" s="14">
        <v>581.43</v>
      </c>
      <c r="F49" s="14">
        <v>567.873</v>
      </c>
      <c r="G49" s="14">
        <f t="shared" si="4"/>
        <v>-13.556999999999903</v>
      </c>
      <c r="H49" s="14">
        <f t="shared" si="5"/>
        <v>97.66833496723596</v>
      </c>
    </row>
    <row r="50" spans="1:8" s="6" customFormat="1" ht="210">
      <c r="A50" s="12">
        <v>41035800</v>
      </c>
      <c r="B50" s="12" t="s">
        <v>41</v>
      </c>
      <c r="C50" s="14">
        <v>807.9</v>
      </c>
      <c r="D50" s="14">
        <v>807.9</v>
      </c>
      <c r="E50" s="14">
        <v>382.205</v>
      </c>
      <c r="F50" s="14">
        <v>348.67345</v>
      </c>
      <c r="G50" s="14">
        <f t="shared" si="4"/>
        <v>-33.53154999999998</v>
      </c>
      <c r="H50" s="14">
        <f t="shared" si="5"/>
        <v>91.22681545244045</v>
      </c>
    </row>
    <row r="51" spans="1:8" s="6" customFormat="1" ht="147">
      <c r="A51" s="12">
        <v>41037000</v>
      </c>
      <c r="B51" s="12" t="s">
        <v>42</v>
      </c>
      <c r="C51" s="14">
        <v>0</v>
      </c>
      <c r="D51" s="14">
        <v>90.5</v>
      </c>
      <c r="E51" s="14">
        <v>90.5</v>
      </c>
      <c r="F51" s="14">
        <v>70.86839</v>
      </c>
      <c r="G51" s="14">
        <f t="shared" si="4"/>
        <v>-19.631609999999995</v>
      </c>
      <c r="H51" s="14">
        <f t="shared" si="5"/>
        <v>78.30761325966851</v>
      </c>
    </row>
    <row r="52" spans="1:8" s="6" customFormat="1" ht="21">
      <c r="A52" s="20" t="s">
        <v>56</v>
      </c>
      <c r="B52" s="21"/>
      <c r="C52" s="13">
        <f>C39+C40</f>
        <v>192405.5</v>
      </c>
      <c r="D52" s="13">
        <f>D39+D40</f>
        <v>188659.11</v>
      </c>
      <c r="E52" s="13">
        <f>E39+E40</f>
        <v>94144.715</v>
      </c>
      <c r="F52" s="13">
        <f>F39+F40</f>
        <v>92660.31253000001</v>
      </c>
      <c r="G52" s="15">
        <f t="shared" si="4"/>
        <v>-1484.4024699999864</v>
      </c>
      <c r="H52" s="15">
        <f t="shared" si="5"/>
        <v>98.42327583656716</v>
      </c>
    </row>
    <row r="53" spans="1:8" s="6" customFormat="1" ht="21">
      <c r="A53" s="22" t="s">
        <v>57</v>
      </c>
      <c r="B53" s="23"/>
      <c r="C53" s="23"/>
      <c r="D53" s="23"/>
      <c r="E53" s="23"/>
      <c r="F53" s="23"/>
      <c r="G53" s="23"/>
      <c r="H53" s="24"/>
    </row>
    <row r="54" spans="1:8" s="6" customFormat="1" ht="21">
      <c r="A54" s="9">
        <v>10000000</v>
      </c>
      <c r="B54" s="9" t="s">
        <v>6</v>
      </c>
      <c r="C54" s="15">
        <v>10186</v>
      </c>
      <c r="D54" s="15">
        <v>10204</v>
      </c>
      <c r="E54" s="15">
        <v>4774.8</v>
      </c>
      <c r="F54" s="15">
        <v>4569.33784</v>
      </c>
      <c r="G54" s="15">
        <f aca="true" t="shared" si="6" ref="G54:G81">F54-E54</f>
        <v>-205.46216000000004</v>
      </c>
      <c r="H54" s="15">
        <f aca="true" t="shared" si="7" ref="H54:H81">IF(E54=0,0,F54/E54*100)</f>
        <v>95.69694730669347</v>
      </c>
    </row>
    <row r="55" spans="1:8" s="6" customFormat="1" ht="21">
      <c r="A55" s="9">
        <v>12000000</v>
      </c>
      <c r="B55" s="9" t="s">
        <v>58</v>
      </c>
      <c r="C55" s="15">
        <v>232</v>
      </c>
      <c r="D55" s="15">
        <v>232</v>
      </c>
      <c r="E55" s="15">
        <v>104.5</v>
      </c>
      <c r="F55" s="15">
        <v>47.469</v>
      </c>
      <c r="G55" s="15">
        <f t="shared" si="6"/>
        <v>-57.031</v>
      </c>
      <c r="H55" s="15">
        <f t="shared" si="7"/>
        <v>45.42488038277512</v>
      </c>
    </row>
    <row r="56" spans="1:8" s="6" customFormat="1" ht="42">
      <c r="A56" s="12">
        <v>12030000</v>
      </c>
      <c r="B56" s="12" t="s">
        <v>59</v>
      </c>
      <c r="C56" s="14">
        <v>232</v>
      </c>
      <c r="D56" s="14">
        <v>232</v>
      </c>
      <c r="E56" s="14">
        <v>104.5</v>
      </c>
      <c r="F56" s="14">
        <v>47.5</v>
      </c>
      <c r="G56" s="14">
        <f t="shared" si="6"/>
        <v>-57</v>
      </c>
      <c r="H56" s="14">
        <f t="shared" si="7"/>
        <v>45.45454545454545</v>
      </c>
    </row>
    <row r="57" spans="1:8" s="6" customFormat="1" ht="21">
      <c r="A57" s="9">
        <v>18000000</v>
      </c>
      <c r="B57" s="9" t="s">
        <v>16</v>
      </c>
      <c r="C57" s="15">
        <v>9888</v>
      </c>
      <c r="D57" s="15">
        <v>9888</v>
      </c>
      <c r="E57" s="15">
        <v>4629.3</v>
      </c>
      <c r="F57" s="15">
        <v>4470.35543</v>
      </c>
      <c r="G57" s="15">
        <f t="shared" si="6"/>
        <v>-158.94457000000057</v>
      </c>
      <c r="H57" s="15">
        <f t="shared" si="7"/>
        <v>96.56655282656124</v>
      </c>
    </row>
    <row r="58" spans="1:8" s="6" customFormat="1" ht="42">
      <c r="A58" s="12">
        <v>18010000</v>
      </c>
      <c r="B58" s="12" t="s">
        <v>60</v>
      </c>
      <c r="C58" s="14">
        <v>25</v>
      </c>
      <c r="D58" s="14">
        <v>25</v>
      </c>
      <c r="E58" s="14">
        <v>7</v>
      </c>
      <c r="F58" s="14">
        <v>8.67839</v>
      </c>
      <c r="G58" s="14">
        <f t="shared" si="6"/>
        <v>1.6783900000000003</v>
      </c>
      <c r="H58" s="14">
        <f t="shared" si="7"/>
        <v>123.977</v>
      </c>
    </row>
    <row r="59" spans="1:8" s="6" customFormat="1" ht="60.75">
      <c r="A59" s="9">
        <v>18040000</v>
      </c>
      <c r="B59" s="9" t="s">
        <v>18</v>
      </c>
      <c r="C59" s="15">
        <v>88</v>
      </c>
      <c r="D59" s="15">
        <v>88</v>
      </c>
      <c r="E59" s="15">
        <v>44</v>
      </c>
      <c r="F59" s="15">
        <v>41.7</v>
      </c>
      <c r="G59" s="15">
        <f t="shared" si="6"/>
        <v>-2.299999999999997</v>
      </c>
      <c r="H59" s="15">
        <f t="shared" si="7"/>
        <v>94.77272727272728</v>
      </c>
    </row>
    <row r="60" spans="1:8" s="6" customFormat="1" ht="147">
      <c r="A60" s="12">
        <v>18041500</v>
      </c>
      <c r="B60" s="12" t="s">
        <v>61</v>
      </c>
      <c r="C60" s="14">
        <v>88</v>
      </c>
      <c r="D60" s="14">
        <v>88</v>
      </c>
      <c r="E60" s="14">
        <v>44</v>
      </c>
      <c r="F60" s="14">
        <v>41.7</v>
      </c>
      <c r="G60" s="14">
        <f t="shared" si="6"/>
        <v>-2.299999999999997</v>
      </c>
      <c r="H60" s="14">
        <f t="shared" si="7"/>
        <v>94.77272727272728</v>
      </c>
    </row>
    <row r="61" spans="1:8" s="6" customFormat="1" ht="21">
      <c r="A61" s="9">
        <v>18050000</v>
      </c>
      <c r="B61" s="9" t="s">
        <v>62</v>
      </c>
      <c r="C61" s="15">
        <v>9775</v>
      </c>
      <c r="D61" s="15">
        <v>9775</v>
      </c>
      <c r="E61" s="15">
        <v>4578.3</v>
      </c>
      <c r="F61" s="15">
        <v>4419.9</v>
      </c>
      <c r="G61" s="15">
        <f t="shared" si="6"/>
        <v>-158.40000000000055</v>
      </c>
      <c r="H61" s="15">
        <f t="shared" si="7"/>
        <v>96.54020051110673</v>
      </c>
    </row>
    <row r="62" spans="1:8" s="6" customFormat="1" ht="21">
      <c r="A62" s="9">
        <v>19000000</v>
      </c>
      <c r="B62" s="9" t="s">
        <v>63</v>
      </c>
      <c r="C62" s="15">
        <v>66</v>
      </c>
      <c r="D62" s="15">
        <v>84</v>
      </c>
      <c r="E62" s="15">
        <v>41</v>
      </c>
      <c r="F62" s="15">
        <v>51.51341</v>
      </c>
      <c r="G62" s="15">
        <f t="shared" si="6"/>
        <v>10.51341</v>
      </c>
      <c r="H62" s="15">
        <f t="shared" si="7"/>
        <v>125.64246341463414</v>
      </c>
    </row>
    <row r="63" spans="1:8" s="6" customFormat="1" ht="21">
      <c r="A63" s="12">
        <v>19010000</v>
      </c>
      <c r="B63" s="12" t="s">
        <v>64</v>
      </c>
      <c r="C63" s="14">
        <v>66</v>
      </c>
      <c r="D63" s="14">
        <v>84</v>
      </c>
      <c r="E63" s="14">
        <v>41</v>
      </c>
      <c r="F63" s="14">
        <v>51.5</v>
      </c>
      <c r="G63" s="14">
        <f t="shared" si="6"/>
        <v>10.5</v>
      </c>
      <c r="H63" s="14">
        <f t="shared" si="7"/>
        <v>125.60975609756098</v>
      </c>
    </row>
    <row r="64" spans="1:8" s="6" customFormat="1" ht="21">
      <c r="A64" s="9">
        <v>20000000</v>
      </c>
      <c r="B64" s="9" t="s">
        <v>19</v>
      </c>
      <c r="C64" s="15">
        <f>C65+C67+C70</f>
        <v>4674.5</v>
      </c>
      <c r="D64" s="15">
        <f>D65+D67+D70</f>
        <v>4674.5</v>
      </c>
      <c r="E64" s="15">
        <f>E65+E67+E70</f>
        <v>113</v>
      </c>
      <c r="F64" s="15">
        <f>F65+F67+F70</f>
        <v>3651.47514</v>
      </c>
      <c r="G64" s="15">
        <f t="shared" si="6"/>
        <v>3538.47514</v>
      </c>
      <c r="H64" s="15">
        <f t="shared" si="7"/>
        <v>3231.39392920354</v>
      </c>
    </row>
    <row r="65" spans="1:8" s="6" customFormat="1" ht="40.5">
      <c r="A65" s="9">
        <v>21000000</v>
      </c>
      <c r="B65" s="9" t="s">
        <v>20</v>
      </c>
      <c r="C65" s="15">
        <v>20</v>
      </c>
      <c r="D65" s="15">
        <v>20</v>
      </c>
      <c r="E65" s="15">
        <v>10</v>
      </c>
      <c r="F65" s="15">
        <v>16.07514</v>
      </c>
      <c r="G65" s="15">
        <f t="shared" si="6"/>
        <v>6.075140000000001</v>
      </c>
      <c r="H65" s="15">
        <f t="shared" si="7"/>
        <v>160.75140000000002</v>
      </c>
    </row>
    <row r="66" spans="1:8" s="6" customFormat="1" ht="189">
      <c r="A66" s="12">
        <v>21080700</v>
      </c>
      <c r="B66" s="12" t="s">
        <v>65</v>
      </c>
      <c r="C66" s="14">
        <v>20</v>
      </c>
      <c r="D66" s="14">
        <v>20</v>
      </c>
      <c r="E66" s="14">
        <v>10</v>
      </c>
      <c r="F66" s="14">
        <v>16.1</v>
      </c>
      <c r="G66" s="14">
        <f t="shared" si="6"/>
        <v>6.100000000000001</v>
      </c>
      <c r="H66" s="14">
        <f t="shared" si="7"/>
        <v>161</v>
      </c>
    </row>
    <row r="67" spans="1:8" s="6" customFormat="1" ht="40.5">
      <c r="A67" s="9">
        <v>24000000</v>
      </c>
      <c r="B67" s="9" t="s">
        <v>28</v>
      </c>
      <c r="C67" s="15">
        <v>210.5</v>
      </c>
      <c r="D67" s="15">
        <v>210.5</v>
      </c>
      <c r="E67" s="15">
        <v>103</v>
      </c>
      <c r="F67" s="15">
        <v>76.1</v>
      </c>
      <c r="G67" s="15">
        <f t="shared" si="6"/>
        <v>-26.900000000000006</v>
      </c>
      <c r="H67" s="15">
        <f t="shared" si="7"/>
        <v>73.88349514563106</v>
      </c>
    </row>
    <row r="68" spans="1:8" s="6" customFormat="1" ht="147">
      <c r="A68" s="12">
        <v>24062100</v>
      </c>
      <c r="B68" s="12" t="s">
        <v>66</v>
      </c>
      <c r="C68" s="14">
        <v>5</v>
      </c>
      <c r="D68" s="14">
        <v>5</v>
      </c>
      <c r="E68" s="14">
        <v>2.5</v>
      </c>
      <c r="F68" s="14">
        <v>0.1</v>
      </c>
      <c r="G68" s="14">
        <f t="shared" si="6"/>
        <v>-2.4</v>
      </c>
      <c r="H68" s="14">
        <f t="shared" si="7"/>
        <v>4</v>
      </c>
    </row>
    <row r="69" spans="1:8" s="6" customFormat="1" ht="84">
      <c r="A69" s="12">
        <v>24170000</v>
      </c>
      <c r="B69" s="12" t="s">
        <v>67</v>
      </c>
      <c r="C69" s="14">
        <v>205.5</v>
      </c>
      <c r="D69" s="14">
        <v>205.5</v>
      </c>
      <c r="E69" s="14">
        <v>100.5</v>
      </c>
      <c r="F69" s="14">
        <v>76.007</v>
      </c>
      <c r="G69" s="14">
        <f t="shared" si="6"/>
        <v>-24.492999999999995</v>
      </c>
      <c r="H69" s="14">
        <f t="shared" si="7"/>
        <v>75.62885572139304</v>
      </c>
    </row>
    <row r="70" spans="1:8" s="6" customFormat="1" ht="40.5">
      <c r="A70" s="9">
        <v>25000000</v>
      </c>
      <c r="B70" s="9" t="s">
        <v>68</v>
      </c>
      <c r="C70" s="15">
        <v>4444</v>
      </c>
      <c r="D70" s="15">
        <v>4444</v>
      </c>
      <c r="E70" s="15">
        <v>0</v>
      </c>
      <c r="F70" s="15">
        <v>3559.3</v>
      </c>
      <c r="G70" s="15">
        <f t="shared" si="6"/>
        <v>3559.3</v>
      </c>
      <c r="H70" s="15">
        <f t="shared" si="7"/>
        <v>0</v>
      </c>
    </row>
    <row r="71" spans="1:8" s="6" customFormat="1" ht="40.5">
      <c r="A71" s="9">
        <v>30000000</v>
      </c>
      <c r="B71" s="9" t="s">
        <v>29</v>
      </c>
      <c r="C71" s="15">
        <v>850.1</v>
      </c>
      <c r="D71" s="15">
        <v>850.1</v>
      </c>
      <c r="E71" s="15">
        <v>251.6</v>
      </c>
      <c r="F71" s="15">
        <v>169.89973</v>
      </c>
      <c r="G71" s="15">
        <f t="shared" si="6"/>
        <v>-81.70026999999999</v>
      </c>
      <c r="H71" s="15">
        <f t="shared" si="7"/>
        <v>67.5277146263911</v>
      </c>
    </row>
    <row r="72" spans="1:8" s="6" customFormat="1" ht="84">
      <c r="A72" s="12">
        <v>31030000</v>
      </c>
      <c r="B72" s="12" t="s">
        <v>69</v>
      </c>
      <c r="C72" s="14">
        <v>349.7</v>
      </c>
      <c r="D72" s="14">
        <v>349.7</v>
      </c>
      <c r="E72" s="14">
        <v>43.9</v>
      </c>
      <c r="F72" s="14">
        <v>38.9</v>
      </c>
      <c r="G72" s="14">
        <f t="shared" si="6"/>
        <v>-5</v>
      </c>
      <c r="H72" s="14">
        <f t="shared" si="7"/>
        <v>88.61047835990888</v>
      </c>
    </row>
    <row r="73" spans="1:8" s="6" customFormat="1" ht="168">
      <c r="A73" s="12">
        <v>33010100</v>
      </c>
      <c r="B73" s="12" t="s">
        <v>70</v>
      </c>
      <c r="C73" s="14">
        <v>130</v>
      </c>
      <c r="D73" s="14">
        <v>130</v>
      </c>
      <c r="E73" s="14">
        <v>14.7</v>
      </c>
      <c r="F73" s="14">
        <v>115.3</v>
      </c>
      <c r="G73" s="14">
        <f t="shared" si="6"/>
        <v>100.6</v>
      </c>
      <c r="H73" s="14">
        <f t="shared" si="7"/>
        <v>784.3537414965987</v>
      </c>
    </row>
    <row r="74" spans="1:8" s="6" customFormat="1" ht="147">
      <c r="A74" s="12">
        <v>33010400</v>
      </c>
      <c r="B74" s="12" t="s">
        <v>71</v>
      </c>
      <c r="C74" s="14">
        <v>370.4</v>
      </c>
      <c r="D74" s="14">
        <v>370.4</v>
      </c>
      <c r="E74" s="14">
        <v>193</v>
      </c>
      <c r="F74" s="14">
        <v>15.66273</v>
      </c>
      <c r="G74" s="14">
        <f t="shared" si="6"/>
        <v>-177.33727</v>
      </c>
      <c r="H74" s="14">
        <f t="shared" si="7"/>
        <v>8.11540414507772</v>
      </c>
    </row>
    <row r="75" spans="1:8" s="6" customFormat="1" ht="57.75" customHeight="1">
      <c r="A75" s="25" t="s">
        <v>74</v>
      </c>
      <c r="B75" s="26"/>
      <c r="C75" s="15">
        <f>C54+C64+C71</f>
        <v>15710.6</v>
      </c>
      <c r="D75" s="15">
        <f>D54+D64+D71</f>
        <v>15728.6</v>
      </c>
      <c r="E75" s="15">
        <f>E54+E64+E71</f>
        <v>5139.400000000001</v>
      </c>
      <c r="F75" s="15">
        <v>8390.7</v>
      </c>
      <c r="G75" s="14">
        <f t="shared" si="6"/>
        <v>3251.3</v>
      </c>
      <c r="H75" s="14">
        <f t="shared" si="7"/>
        <v>163.2622485114994</v>
      </c>
    </row>
    <row r="76" spans="1:8" s="6" customFormat="1" ht="21">
      <c r="A76" s="9">
        <v>40000000</v>
      </c>
      <c r="B76" s="9" t="s">
        <v>31</v>
      </c>
      <c r="C76" s="15">
        <v>3263.7038</v>
      </c>
      <c r="D76" s="15">
        <v>4533.8038</v>
      </c>
      <c r="E76" s="15">
        <v>3019.4037999999996</v>
      </c>
      <c r="F76" s="15">
        <v>2995.00652</v>
      </c>
      <c r="G76" s="15">
        <f t="shared" si="6"/>
        <v>-24.397279999999682</v>
      </c>
      <c r="H76" s="15">
        <f t="shared" si="7"/>
        <v>99.19198352999358</v>
      </c>
    </row>
    <row r="77" spans="1:8" s="6" customFormat="1" ht="21">
      <c r="A77" s="9">
        <v>41030000</v>
      </c>
      <c r="B77" s="9" t="s">
        <v>35</v>
      </c>
      <c r="C77" s="15">
        <v>3263.7038</v>
      </c>
      <c r="D77" s="15">
        <v>4533.8038</v>
      </c>
      <c r="E77" s="15">
        <v>3019.4037999999996</v>
      </c>
      <c r="F77" s="15">
        <v>2995.00652</v>
      </c>
      <c r="G77" s="15">
        <f t="shared" si="6"/>
        <v>-24.397279999999682</v>
      </c>
      <c r="H77" s="15">
        <f t="shared" si="7"/>
        <v>99.19198352999358</v>
      </c>
    </row>
    <row r="78" spans="1:8" s="6" customFormat="1" ht="126">
      <c r="A78" s="12">
        <v>41034400</v>
      </c>
      <c r="B78" s="12" t="s">
        <v>72</v>
      </c>
      <c r="C78" s="14">
        <v>1992.2</v>
      </c>
      <c r="D78" s="14">
        <v>2462.3</v>
      </c>
      <c r="E78" s="14">
        <v>947.9</v>
      </c>
      <c r="F78" s="14">
        <v>923.50272</v>
      </c>
      <c r="G78" s="14">
        <f t="shared" si="6"/>
        <v>-24.397280000000023</v>
      </c>
      <c r="H78" s="14">
        <f t="shared" si="7"/>
        <v>97.42617575693639</v>
      </c>
    </row>
    <row r="79" spans="1:8" s="6" customFormat="1" ht="231">
      <c r="A79" s="12">
        <v>41036600</v>
      </c>
      <c r="B79" s="12" t="s">
        <v>73</v>
      </c>
      <c r="C79" s="14">
        <v>1271.5038</v>
      </c>
      <c r="D79" s="14">
        <v>2071.5038</v>
      </c>
      <c r="E79" s="14">
        <v>2071.5038</v>
      </c>
      <c r="F79" s="14">
        <v>2071.5038</v>
      </c>
      <c r="G79" s="15">
        <f t="shared" si="6"/>
        <v>0</v>
      </c>
      <c r="H79" s="15">
        <f t="shared" si="7"/>
        <v>100</v>
      </c>
    </row>
    <row r="80" spans="1:8" ht="21">
      <c r="A80" s="25" t="s">
        <v>75</v>
      </c>
      <c r="B80" s="26"/>
      <c r="C80" s="16">
        <f>C75+C76</f>
        <v>18974.3038</v>
      </c>
      <c r="D80" s="16">
        <f>D75+D76</f>
        <v>20262.4038</v>
      </c>
      <c r="E80" s="16">
        <f>E75+E76</f>
        <v>8158.8038</v>
      </c>
      <c r="F80" s="16">
        <v>11385.8</v>
      </c>
      <c r="G80" s="15">
        <f t="shared" si="6"/>
        <v>3226.9961999999996</v>
      </c>
      <c r="H80" s="15">
        <f t="shared" si="7"/>
        <v>139.55232015752114</v>
      </c>
    </row>
    <row r="81" spans="1:8" ht="21">
      <c r="A81" s="25" t="s">
        <v>76</v>
      </c>
      <c r="B81" s="26"/>
      <c r="C81" s="16">
        <f>C52+C80</f>
        <v>211379.8038</v>
      </c>
      <c r="D81" s="16">
        <f>D52+D80</f>
        <v>208921.5138</v>
      </c>
      <c r="E81" s="16">
        <f>E52+E80</f>
        <v>102303.51879999999</v>
      </c>
      <c r="F81" s="16">
        <f>F52+F80</f>
        <v>104046.11253000001</v>
      </c>
      <c r="G81" s="15">
        <f t="shared" si="6"/>
        <v>1742.5937300000223</v>
      </c>
      <c r="H81" s="15">
        <f t="shared" si="7"/>
        <v>101.70335659070216</v>
      </c>
    </row>
    <row r="83" spans="3:6" ht="21">
      <c r="C83" s="17"/>
      <c r="D83" s="17"/>
      <c r="E83" s="17"/>
      <c r="F83" s="17"/>
    </row>
    <row r="84" spans="3:6" ht="21">
      <c r="C84" s="17"/>
      <c r="D84" s="17"/>
      <c r="E84" s="17"/>
      <c r="F84" s="17"/>
    </row>
    <row r="85" spans="3:6" ht="21">
      <c r="C85" s="17"/>
      <c r="D85" s="17"/>
      <c r="E85" s="17"/>
      <c r="F85" s="17"/>
    </row>
    <row r="86" spans="3:6" ht="21">
      <c r="C86" s="17"/>
      <c r="D86" s="17"/>
      <c r="E86" s="17"/>
      <c r="F86" s="17"/>
    </row>
    <row r="87" spans="3:6" ht="21">
      <c r="C87" s="17"/>
      <c r="D87" s="17"/>
      <c r="E87" s="17"/>
      <c r="F87" s="17"/>
    </row>
  </sheetData>
  <sheetProtection/>
  <mergeCells count="12">
    <mergeCell ref="A80:B80"/>
    <mergeCell ref="A81:B81"/>
    <mergeCell ref="A10:A11"/>
    <mergeCell ref="B10:B11"/>
    <mergeCell ref="C10:H10"/>
    <mergeCell ref="A7:H7"/>
    <mergeCell ref="A8:H8"/>
    <mergeCell ref="A39:B39"/>
    <mergeCell ref="A53:H53"/>
    <mergeCell ref="A75:B75"/>
    <mergeCell ref="A12:H12"/>
    <mergeCell ref="A52:B52"/>
  </mergeCells>
  <printOptions horizontalCentered="1"/>
  <pageMargins left="0.984251968503937" right="0.1968503937007874" top="0.3937007874015748" bottom="0.3937007874015748" header="0" footer="0"/>
  <pageSetup horizontalDpi="600" verticalDpi="600" orientation="portrait" paperSize="9" scale="60" r:id="rId1"/>
  <rowBreaks count="1" manualBreakCount="1">
    <brk id="2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2014-07-18T08:07:17Z</cp:lastPrinted>
  <dcterms:created xsi:type="dcterms:W3CDTF">2014-07-17T05:26:24Z</dcterms:created>
  <dcterms:modified xsi:type="dcterms:W3CDTF">2014-07-18T08:08:02Z</dcterms:modified>
  <cp:category/>
  <cp:version/>
  <cp:contentType/>
  <cp:contentStatus/>
</cp:coreProperties>
</file>