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1" sheetId="1" r:id="rId1"/>
  </sheets>
  <definedNames>
    <definedName name="_xlnm.Print_Titles" localSheetId="0">'Додаток 1'!$11:$11</definedName>
    <definedName name="_xlnm.Print_Area" localSheetId="0">'Додаток 1'!$A$1:$F$123</definedName>
  </definedNames>
  <calcPr fullCalcOnLoad="1"/>
</workbook>
</file>

<file path=xl/sharedStrings.xml><?xml version="1.0" encoding="utf-8"?>
<sst xmlns="http://schemas.openxmlformats.org/spreadsheetml/2006/main" count="127" uniqueCount="124">
  <si>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</si>
  <si>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</si>
  <si>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</si>
  <si>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</si>
  <si>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</si>
  <si>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</si>
  <si>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</si>
  <si>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</si>
  <si>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</si>
  <si>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</si>
  <si>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</si>
  <si>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</si>
  <si>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</si>
  <si>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</si>
  <si>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</si>
  <si>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</si>
  <si>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</si>
  <si>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</si>
  <si>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</si>
  <si>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</si>
  <si>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</si>
  <si>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</si>
  <si>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</si>
  <si>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</si>
  <si>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</si>
  <si>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</si>
  <si>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</si>
  <si>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</si>
  <si>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</si>
  <si>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</si>
  <si>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</si>
  <si>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</si>
  <si>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</si>
  <si>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</si>
  <si>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</si>
  <si>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</si>
  <si>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Додаток 1</t>
  </si>
  <si>
    <t>6=(гр.3+гр.4)</t>
  </si>
  <si>
    <t>З іншої частини бюджету</t>
  </si>
  <si>
    <t>до рішення міської ради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</si>
  <si>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</si>
  <si>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</si>
  <si>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</si>
  <si>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</si>
  <si>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</si>
  <si>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</si>
  <si>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</si>
  <si>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</si>
  <si>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</si>
  <si>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</si>
  <si>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Державне мито, пов'язане з видачею та оформленням  паспортів громадян України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</si>
  <si>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</si>
  <si>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</si>
  <si>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</si>
  <si>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(грн.)</t>
  </si>
  <si>
    <t>Податок на доходи фізичних осіб</t>
  </si>
  <si>
    <t>Туристичний збір</t>
  </si>
  <si>
    <t>Збір за провадження деяких видів підприємницької діяльності</t>
  </si>
  <si>
    <t>Збір за першу реєстрацію транспортного засобу</t>
  </si>
  <si>
    <t>Начальник фінансового управління</t>
  </si>
  <si>
    <t>О.І. ВОРОНА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</si>
  <si>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</si>
  <si>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</si>
  <si>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</si>
  <si>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</si>
  <si>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</si>
  <si>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</si>
  <si>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</si>
  <si>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</si>
  <si>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</si>
  <si>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</si>
  <si>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</si>
  <si>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</si>
  <si>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юридичними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</si>
  <si>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</si>
  <si>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</si>
  <si>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</si>
  <si>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</si>
  <si>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</si>
  <si>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Кошти від продажу землі і нематеріальних активів</t>
  </si>
  <si>
    <t>Коштивід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</si>
  <si>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</si>
  <si>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</si>
  <si>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</si>
  <si>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</si>
  <si>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</si>
  <si>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</si>
  <si>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</si>
  <si>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</si>
  <si>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Збір за провадження діяльності з надання платних послуг, сплачений фізичними особами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</si>
  <si>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</si>
  <si>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</si>
  <si>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</si>
  <si>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</si>
  <si>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</si>
  <si>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r>
      <t>Надходження від плати за послуги, що надаються бюджетними установами згідно із законодавством</t>
    </r>
    <r>
      <rPr>
        <sz val="10"/>
        <rFont val="Arial"/>
        <family val="2"/>
      </rPr>
      <t> </t>
    </r>
  </si>
  <si>
    <t>Плата за оренду майна бюджетних установ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</si>
  <si>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</si>
  <si>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</si>
  <si>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</si>
  <si>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</si>
  <si>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</si>
  <si>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Збір за провадження торговельної діяльності із придбанням пільгового торгового патенту </t>
  </si>
  <si>
    <t>Надходження бюджетних установ від реалізації в установленому порядку майна (крім нерухомого майна) </t>
  </si>
  <si>
    <t>(______ сесія 6 скликання)</t>
  </si>
  <si>
    <t>_________ 2014 року №____</t>
  </si>
  <si>
    <t xml:space="preserve">       Доходи  міського  бюджету на 2014 рік</t>
  </si>
  <si>
    <t>Надходження коштів пайової участі у розвитку інфраструктури населеного пункту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</si>
  <si>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</si>
  <si>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</si>
  <si>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Авансові внески з податку на прибуток підприємств та фінансових установ комунальної власності</t>
  </si>
  <si>
    <t>Інші надходження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</si>
  <si>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</si>
  <si>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</si>
  <si>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</si>
  <si>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</si>
  <si>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</si>
  <si>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</si>
  <si>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 xml:space="preserve">Офіційні трансферти 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</si>
  <si>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</si>
  <si>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</si>
  <si>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</si>
  <si>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ЗАТВЕРДЖЕНО</t>
  </si>
  <si>
    <t>Станом на 01.11.2014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</si>
</sst>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61">
    <font>
      <sz val="10"/>
      <name val="Arial"/>
      <family val="0"/>
    </font>
    <font>
      <sz val="10"/>
      <name val="Times New Roman"/>
      <family val="1"/>
    </font>
    <font>
      <sz val="12.5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Cyr"/>
      <family val="0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vertical="top"/>
      <protection/>
    </xf>
    <xf numFmtId="4" fontId="19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" fontId="10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3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4" fontId="10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vertical="top" wrapText="1"/>
      <protection/>
    </xf>
    <xf numFmtId="4" fontId="12" fillId="33" borderId="10" xfId="0" applyNumberFormat="1" applyFont="1" applyFill="1" applyBorder="1" applyAlignment="1" applyProtection="1">
      <alignment horizontal="center" vertical="justify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4" fontId="15" fillId="33" borderId="10" xfId="0" applyNumberFormat="1" applyFont="1" applyFill="1" applyBorder="1" applyAlignment="1" applyProtection="1">
      <alignment horizontal="center" vertical="justify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4" fontId="5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4" fontId="24" fillId="33" borderId="10" xfId="0" applyNumberFormat="1" applyFont="1" applyFill="1" applyBorder="1" applyAlignment="1" applyProtection="1">
      <alignment horizontal="center" vertical="justify"/>
      <protection/>
    </xf>
    <xf numFmtId="0" fontId="23" fillId="33" borderId="10" xfId="0" applyNumberFormat="1" applyFont="1" applyFill="1" applyBorder="1" applyAlignment="1" applyProtection="1">
      <alignment horizontal="center" vertical="top"/>
      <protection/>
    </xf>
    <xf numFmtId="0" fontId="23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22" fillId="33" borderId="11" xfId="0" applyFont="1" applyFill="1" applyBorder="1" applyAlignment="1">
      <alignment vertical="justify" wrapText="1"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17" fillId="33" borderId="0" xfId="0" applyNumberFormat="1" applyFont="1" applyFill="1" applyBorder="1" applyAlignment="1" applyProtection="1">
      <alignment vertical="top"/>
      <protection/>
    </xf>
    <xf numFmtId="4" fontId="17" fillId="33" borderId="0" xfId="0" applyNumberFormat="1" applyFont="1" applyFill="1" applyBorder="1" applyAlignment="1" applyProtection="1">
      <alignment vertical="top"/>
      <protection/>
    </xf>
    <xf numFmtId="2" fontId="17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vertical="justify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vertical="justify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18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12" xfId="0" applyNumberFormat="1" applyFont="1" applyFill="1" applyBorder="1" applyAlignment="1" applyProtection="1">
      <alignment horizontal="center" vertical="justify"/>
      <protection/>
    </xf>
    <xf numFmtId="0" fontId="4" fillId="33" borderId="13" xfId="0" applyNumberFormat="1" applyFont="1" applyFill="1" applyBorder="1" applyAlignment="1" applyProtection="1">
      <alignment horizontal="left" vertical="top" wrapText="1"/>
      <protection/>
    </xf>
    <xf numFmtId="0" fontId="25" fillId="33" borderId="1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4" fontId="10" fillId="33" borderId="0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2" fillId="33" borderId="10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NumberFormat="1" applyFont="1" applyFill="1" applyBorder="1" applyAlignment="1" applyProtection="1">
      <alignment horizontal="center" vertical="top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29"/>
  <sheetViews>
    <sheetView tabSelected="1" view="pageBreakPreview" zoomScale="68" zoomScaleNormal="70" zoomScaleSheetLayoutView="68" zoomScalePageLayoutView="0" workbookViewId="0" topLeftCell="A1">
      <selection activeCell="K13" sqref="K13"/>
    </sheetView>
  </sheetViews>
  <sheetFormatPr defaultColWidth="9.140625" defaultRowHeight="12.75"/>
  <cols>
    <col min="1" max="1" width="13.00390625" style="3" customWidth="1"/>
    <col min="2" max="2" width="65.7109375" style="4" customWidth="1"/>
    <col min="3" max="3" width="21.28125" style="5" bestFit="1" customWidth="1"/>
    <col min="4" max="4" width="19.57421875" style="5" bestFit="1" customWidth="1"/>
    <col min="5" max="5" width="18.28125" style="5" customWidth="1"/>
    <col min="6" max="6" width="23.421875" style="5" customWidth="1"/>
    <col min="7" max="7" width="5.140625" style="7" customWidth="1"/>
    <col min="8" max="8" width="15.7109375" style="7" bestFit="1" customWidth="1"/>
    <col min="9" max="9" width="12.57421875" style="7" bestFit="1" customWidth="1"/>
    <col min="10" max="16384" width="9.140625" style="7" customWidth="1"/>
  </cols>
  <sheetData>
    <row r="1" spans="1:256" ht="13.5">
      <c r="A1" s="60"/>
      <c r="B1" s="60"/>
      <c r="C1" s="60"/>
      <c r="D1" s="60"/>
      <c r="E1" s="60" t="s">
        <v>122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ht="21">
      <c r="E2" s="6" t="s">
        <v>36</v>
      </c>
    </row>
    <row r="3" ht="21">
      <c r="E3" s="6" t="s">
        <v>39</v>
      </c>
    </row>
    <row r="4" ht="21">
      <c r="E4" s="6" t="s">
        <v>104</v>
      </c>
    </row>
    <row r="5" ht="21">
      <c r="E5" s="6" t="s">
        <v>105</v>
      </c>
    </row>
    <row r="6" ht="11.25" customHeight="1">
      <c r="E6" s="8"/>
    </row>
    <row r="7" spans="2:4" ht="20.25">
      <c r="B7" s="62" t="s">
        <v>106</v>
      </c>
      <c r="C7" s="62"/>
      <c r="D7" s="62"/>
    </row>
    <row r="8" spans="1:6" ht="18">
      <c r="A8" s="72" t="s">
        <v>123</v>
      </c>
      <c r="B8" s="9"/>
      <c r="E8" s="10"/>
      <c r="F8" s="11" t="s">
        <v>54</v>
      </c>
    </row>
    <row r="9" spans="1:6" s="12" customFormat="1" ht="15.75" customHeight="1">
      <c r="A9" s="65" t="s">
        <v>43</v>
      </c>
      <c r="B9" s="67" t="s">
        <v>0</v>
      </c>
      <c r="C9" s="69" t="s">
        <v>1</v>
      </c>
      <c r="D9" s="71" t="s">
        <v>2</v>
      </c>
      <c r="E9" s="64"/>
      <c r="F9" s="63" t="s">
        <v>3</v>
      </c>
    </row>
    <row r="10" spans="1:6" s="12" customFormat="1" ht="51.75" customHeight="1">
      <c r="A10" s="66"/>
      <c r="B10" s="68"/>
      <c r="C10" s="70"/>
      <c r="D10" s="13" t="s">
        <v>3</v>
      </c>
      <c r="E10" s="14" t="s">
        <v>27</v>
      </c>
      <c r="F10" s="64"/>
    </row>
    <row r="11" spans="1:6" s="18" customFormat="1" ht="22.5" customHeight="1">
      <c r="A11" s="15">
        <v>1</v>
      </c>
      <c r="B11" s="16">
        <v>2</v>
      </c>
      <c r="C11" s="15">
        <v>3</v>
      </c>
      <c r="D11" s="15">
        <v>4</v>
      </c>
      <c r="E11" s="15">
        <v>5</v>
      </c>
      <c r="F11" s="17" t="s">
        <v>37</v>
      </c>
    </row>
    <row r="12" spans="1:6" s="22" customFormat="1" ht="18" customHeight="1">
      <c r="A12" s="19">
        <v>10000000</v>
      </c>
      <c r="B12" s="20" t="s">
        <v>4</v>
      </c>
      <c r="C12" s="21">
        <f>C13+C22+C26+C32</f>
        <v>143424600</v>
      </c>
      <c r="D12" s="21">
        <f>D13+D22+D32+D53</f>
        <v>10204000</v>
      </c>
      <c r="E12" s="21">
        <f>E13+E22+E32+E50+E53</f>
        <v>9800000</v>
      </c>
      <c r="F12" s="21">
        <f>C12+D12</f>
        <v>153628600</v>
      </c>
    </row>
    <row r="13" spans="1:6" s="12" customFormat="1" ht="30.75">
      <c r="A13" s="23">
        <v>11000000</v>
      </c>
      <c r="B13" s="24" t="s">
        <v>5</v>
      </c>
      <c r="C13" s="25">
        <f>SUM(C14,C19)</f>
        <v>134559600</v>
      </c>
      <c r="D13" s="25"/>
      <c r="E13" s="25"/>
      <c r="F13" s="25">
        <f aca="true" t="shared" si="0" ref="F13:F76">C13+D13</f>
        <v>134559600</v>
      </c>
    </row>
    <row r="14" spans="1:6" ht="15">
      <c r="A14" s="26">
        <v>11010000</v>
      </c>
      <c r="B14" s="27" t="s">
        <v>55</v>
      </c>
      <c r="C14" s="28">
        <f>SUM(C15:C18)</f>
        <v>133548100</v>
      </c>
      <c r="D14" s="28"/>
      <c r="E14" s="28"/>
      <c r="F14" s="28">
        <f t="shared" si="0"/>
        <v>133548100</v>
      </c>
    </row>
    <row r="15" spans="1:6" s="30" customFormat="1" ht="46.5">
      <c r="A15" s="29">
        <v>11010100</v>
      </c>
      <c r="B15" s="2" t="s">
        <v>97</v>
      </c>
      <c r="C15" s="1">
        <v>127538100</v>
      </c>
      <c r="D15" s="1"/>
      <c r="E15" s="1"/>
      <c r="F15" s="1">
        <f t="shared" si="0"/>
        <v>127538100</v>
      </c>
    </row>
    <row r="16" spans="1:6" s="30" customFormat="1" ht="62.25">
      <c r="A16" s="29">
        <v>11010200</v>
      </c>
      <c r="B16" s="2" t="s">
        <v>98</v>
      </c>
      <c r="C16" s="1">
        <v>2910000</v>
      </c>
      <c r="D16" s="1"/>
      <c r="E16" s="1"/>
      <c r="F16" s="1">
        <f t="shared" si="0"/>
        <v>2910000</v>
      </c>
    </row>
    <row r="17" spans="1:6" s="30" customFormat="1" ht="46.5">
      <c r="A17" s="29">
        <v>11010400</v>
      </c>
      <c r="B17" s="2" t="s">
        <v>99</v>
      </c>
      <c r="C17" s="1">
        <v>1200000</v>
      </c>
      <c r="D17" s="1"/>
      <c r="E17" s="1"/>
      <c r="F17" s="1">
        <f t="shared" si="0"/>
        <v>1200000</v>
      </c>
    </row>
    <row r="18" spans="1:6" s="30" customFormat="1" ht="30.75">
      <c r="A18" s="29">
        <v>11010500</v>
      </c>
      <c r="B18" s="2" t="s">
        <v>100</v>
      </c>
      <c r="C18" s="1">
        <v>1900000</v>
      </c>
      <c r="D18" s="1"/>
      <c r="E18" s="1"/>
      <c r="F18" s="1">
        <f t="shared" si="0"/>
        <v>1900000</v>
      </c>
    </row>
    <row r="19" spans="1:6" ht="18" customHeight="1">
      <c r="A19" s="26">
        <v>11020000</v>
      </c>
      <c r="B19" s="27" t="s">
        <v>6</v>
      </c>
      <c r="C19" s="28">
        <f>C20+C21</f>
        <v>1011500</v>
      </c>
      <c r="D19" s="28"/>
      <c r="E19" s="28"/>
      <c r="F19" s="28">
        <f t="shared" si="0"/>
        <v>1011500</v>
      </c>
    </row>
    <row r="20" spans="1:6" s="30" customFormat="1" ht="30.75">
      <c r="A20" s="29">
        <v>11020200</v>
      </c>
      <c r="B20" s="2" t="s">
        <v>61</v>
      </c>
      <c r="C20" s="1">
        <v>32500</v>
      </c>
      <c r="D20" s="1"/>
      <c r="E20" s="1"/>
      <c r="F20" s="1">
        <f t="shared" si="0"/>
        <v>32500</v>
      </c>
    </row>
    <row r="21" spans="1:6" s="30" customFormat="1" ht="30.75">
      <c r="A21" s="29">
        <v>11023200</v>
      </c>
      <c r="B21" s="2" t="s">
        <v>110</v>
      </c>
      <c r="C21" s="1">
        <v>979000</v>
      </c>
      <c r="D21" s="1"/>
      <c r="E21" s="1"/>
      <c r="F21" s="1">
        <f t="shared" si="0"/>
        <v>979000</v>
      </c>
    </row>
    <row r="22" spans="1:6" s="12" customFormat="1" ht="18" customHeight="1">
      <c r="A22" s="31">
        <v>12000000</v>
      </c>
      <c r="B22" s="32" t="s">
        <v>7</v>
      </c>
      <c r="C22" s="25"/>
      <c r="D22" s="25">
        <f>D23</f>
        <v>232000</v>
      </c>
      <c r="E22" s="25"/>
      <c r="F22" s="25">
        <f>C22+D22</f>
        <v>232000</v>
      </c>
    </row>
    <row r="23" spans="1:6" ht="15">
      <c r="A23" s="26">
        <v>12030000</v>
      </c>
      <c r="B23" s="33" t="s">
        <v>58</v>
      </c>
      <c r="C23" s="1"/>
      <c r="D23" s="1">
        <f>D24+D25</f>
        <v>232000</v>
      </c>
      <c r="E23" s="28"/>
      <c r="F23" s="28">
        <f t="shared" si="0"/>
        <v>232000</v>
      </c>
    </row>
    <row r="24" spans="1:6" ht="30.75">
      <c r="A24" s="29">
        <v>12030100</v>
      </c>
      <c r="B24" s="33" t="s">
        <v>62</v>
      </c>
      <c r="C24" s="1"/>
      <c r="D24" s="1">
        <v>47000</v>
      </c>
      <c r="E24" s="28"/>
      <c r="F24" s="28">
        <f t="shared" si="0"/>
        <v>47000</v>
      </c>
    </row>
    <row r="25" spans="1:6" ht="30.75">
      <c r="A25" s="29">
        <v>12030200</v>
      </c>
      <c r="B25" s="33" t="s">
        <v>63</v>
      </c>
      <c r="C25" s="1"/>
      <c r="D25" s="1">
        <v>185000</v>
      </c>
      <c r="E25" s="28"/>
      <c r="F25" s="28">
        <f t="shared" si="0"/>
        <v>185000</v>
      </c>
    </row>
    <row r="26" spans="1:6" s="12" customFormat="1" ht="18" customHeight="1">
      <c r="A26" s="31">
        <v>13000000</v>
      </c>
      <c r="B26" s="32" t="s">
        <v>8</v>
      </c>
      <c r="C26" s="25">
        <f>SUM(C27:C27)</f>
        <v>8310000</v>
      </c>
      <c r="D26" s="25"/>
      <c r="E26" s="25"/>
      <c r="F26" s="25">
        <f t="shared" si="0"/>
        <v>8310000</v>
      </c>
    </row>
    <row r="27" spans="1:6" ht="18" customHeight="1">
      <c r="A27" s="26">
        <v>13050000</v>
      </c>
      <c r="B27" s="27" t="s">
        <v>9</v>
      </c>
      <c r="C27" s="28">
        <f>SUM(C28:C31)</f>
        <v>8310000</v>
      </c>
      <c r="D27" s="28"/>
      <c r="E27" s="28"/>
      <c r="F27" s="28">
        <f t="shared" si="0"/>
        <v>8310000</v>
      </c>
    </row>
    <row r="28" spans="1:6" ht="18" customHeight="1">
      <c r="A28" s="29">
        <v>13050100</v>
      </c>
      <c r="B28" s="2" t="s">
        <v>44</v>
      </c>
      <c r="C28" s="1">
        <v>2370000</v>
      </c>
      <c r="D28" s="28"/>
      <c r="E28" s="28"/>
      <c r="F28" s="1">
        <f t="shared" si="0"/>
        <v>2370000</v>
      </c>
    </row>
    <row r="29" spans="1:6" ht="18" customHeight="1">
      <c r="A29" s="29">
        <v>13050200</v>
      </c>
      <c r="B29" s="2" t="s">
        <v>45</v>
      </c>
      <c r="C29" s="1">
        <v>4400000</v>
      </c>
      <c r="D29" s="28"/>
      <c r="E29" s="28"/>
      <c r="F29" s="1">
        <f t="shared" si="0"/>
        <v>4400000</v>
      </c>
    </row>
    <row r="30" spans="1:6" ht="18" customHeight="1">
      <c r="A30" s="29">
        <v>13050300</v>
      </c>
      <c r="B30" s="2" t="s">
        <v>46</v>
      </c>
      <c r="C30" s="1">
        <v>160000</v>
      </c>
      <c r="D30" s="28"/>
      <c r="E30" s="28"/>
      <c r="F30" s="1">
        <f t="shared" si="0"/>
        <v>160000</v>
      </c>
    </row>
    <row r="31" spans="1:6" ht="18" customHeight="1">
      <c r="A31" s="29">
        <v>13050500</v>
      </c>
      <c r="B31" s="2" t="s">
        <v>47</v>
      </c>
      <c r="C31" s="1">
        <v>1380000</v>
      </c>
      <c r="D31" s="28"/>
      <c r="E31" s="28"/>
      <c r="F31" s="1">
        <f t="shared" si="0"/>
        <v>1380000</v>
      </c>
    </row>
    <row r="32" spans="1:6" ht="18" customHeight="1">
      <c r="A32" s="31">
        <v>18000000</v>
      </c>
      <c r="B32" s="32" t="s">
        <v>10</v>
      </c>
      <c r="C32" s="34">
        <f>C36+C39</f>
        <v>555000</v>
      </c>
      <c r="D32" s="34">
        <f>D33+D39+D50</f>
        <v>9888000</v>
      </c>
      <c r="E32" s="34">
        <f>E33</f>
        <v>25000</v>
      </c>
      <c r="F32" s="34">
        <f>C32+D32</f>
        <v>10443000</v>
      </c>
    </row>
    <row r="33" spans="1:6" ht="18" customHeight="1">
      <c r="A33" s="26">
        <v>18010000</v>
      </c>
      <c r="B33" s="27" t="s">
        <v>113</v>
      </c>
      <c r="C33" s="34"/>
      <c r="D33" s="1">
        <f>D34+D35</f>
        <v>25000</v>
      </c>
      <c r="E33" s="1">
        <f>D33</f>
        <v>25000</v>
      </c>
      <c r="F33" s="1">
        <f>C33+D33</f>
        <v>25000</v>
      </c>
    </row>
    <row r="34" spans="1:6" ht="30.75">
      <c r="A34" s="29">
        <v>18010100</v>
      </c>
      <c r="B34" s="33" t="s">
        <v>114</v>
      </c>
      <c r="C34" s="34"/>
      <c r="D34" s="1">
        <v>12000</v>
      </c>
      <c r="E34" s="1">
        <f>D34</f>
        <v>12000</v>
      </c>
      <c r="F34" s="1">
        <f>C34+D34</f>
        <v>12000</v>
      </c>
    </row>
    <row r="35" spans="1:6" ht="30.75">
      <c r="A35" s="29">
        <v>18010200</v>
      </c>
      <c r="B35" s="33" t="s">
        <v>115</v>
      </c>
      <c r="C35" s="34"/>
      <c r="D35" s="1">
        <v>13000</v>
      </c>
      <c r="E35" s="1">
        <f>D35</f>
        <v>13000</v>
      </c>
      <c r="F35" s="1">
        <f>C35+D35</f>
        <v>13000</v>
      </c>
    </row>
    <row r="36" spans="1:6" ht="18" customHeight="1">
      <c r="A36" s="26">
        <v>18030000</v>
      </c>
      <c r="B36" s="27" t="s">
        <v>56</v>
      </c>
      <c r="C36" s="1">
        <f>C37+C38</f>
        <v>11000</v>
      </c>
      <c r="D36" s="1"/>
      <c r="E36" s="1"/>
      <c r="F36" s="1">
        <f>C36+D36</f>
        <v>11000</v>
      </c>
    </row>
    <row r="37" spans="1:6" ht="18" customHeight="1">
      <c r="A37" s="29">
        <v>18030100</v>
      </c>
      <c r="B37" s="33" t="s">
        <v>65</v>
      </c>
      <c r="C37" s="1">
        <v>1900</v>
      </c>
      <c r="D37" s="1"/>
      <c r="E37" s="1"/>
      <c r="F37" s="1">
        <f t="shared" si="0"/>
        <v>1900</v>
      </c>
    </row>
    <row r="38" spans="1:6" ht="18" customHeight="1">
      <c r="A38" s="29">
        <v>18030200</v>
      </c>
      <c r="B38" s="33" t="s">
        <v>66</v>
      </c>
      <c r="C38" s="1">
        <v>9100</v>
      </c>
      <c r="D38" s="1"/>
      <c r="E38" s="1"/>
      <c r="F38" s="1">
        <f t="shared" si="0"/>
        <v>9100</v>
      </c>
    </row>
    <row r="39" spans="1:6" ht="18" customHeight="1">
      <c r="A39" s="26">
        <v>18040000</v>
      </c>
      <c r="B39" s="27" t="s">
        <v>57</v>
      </c>
      <c r="C39" s="1">
        <f>SUM(C40:C49)</f>
        <v>544000</v>
      </c>
      <c r="D39" s="1">
        <f>SUM(D40:D49)</f>
        <v>88000</v>
      </c>
      <c r="E39" s="1"/>
      <c r="F39" s="1">
        <f>C39+D39</f>
        <v>632000</v>
      </c>
    </row>
    <row r="40" spans="1:6" ht="30.75">
      <c r="A40" s="29">
        <v>18040100</v>
      </c>
      <c r="B40" s="33" t="s">
        <v>67</v>
      </c>
      <c r="C40" s="1">
        <v>237000</v>
      </c>
      <c r="D40" s="1"/>
      <c r="E40" s="1"/>
      <c r="F40" s="1">
        <f t="shared" si="0"/>
        <v>237000</v>
      </c>
    </row>
    <row r="41" spans="1:6" ht="30.75">
      <c r="A41" s="29">
        <v>18040200</v>
      </c>
      <c r="B41" s="33" t="s">
        <v>68</v>
      </c>
      <c r="C41" s="1">
        <v>210000</v>
      </c>
      <c r="D41" s="1"/>
      <c r="E41" s="1"/>
      <c r="F41" s="1">
        <f t="shared" si="0"/>
        <v>210000</v>
      </c>
    </row>
    <row r="42" spans="1:6" ht="30.75">
      <c r="A42" s="29">
        <v>18040600</v>
      </c>
      <c r="B42" s="33" t="s">
        <v>69</v>
      </c>
      <c r="C42" s="1">
        <v>35000</v>
      </c>
      <c r="D42" s="1"/>
      <c r="E42" s="1"/>
      <c r="F42" s="1">
        <f t="shared" si="0"/>
        <v>35000</v>
      </c>
    </row>
    <row r="43" spans="1:6" ht="30.75">
      <c r="A43" s="29">
        <v>18040700</v>
      </c>
      <c r="B43" s="33" t="s">
        <v>70</v>
      </c>
      <c r="C43" s="1">
        <v>30000</v>
      </c>
      <c r="D43" s="1"/>
      <c r="E43" s="1"/>
      <c r="F43" s="1">
        <f t="shared" si="0"/>
        <v>30000</v>
      </c>
    </row>
    <row r="44" spans="1:6" ht="30.75">
      <c r="A44" s="29">
        <v>18040800</v>
      </c>
      <c r="B44" s="33" t="s">
        <v>71</v>
      </c>
      <c r="C44" s="1">
        <v>24000</v>
      </c>
      <c r="D44" s="1"/>
      <c r="E44" s="1"/>
      <c r="F44" s="1">
        <f t="shared" si="0"/>
        <v>24000</v>
      </c>
    </row>
    <row r="45" spans="1:6" ht="30.75">
      <c r="A45" s="29">
        <v>18040900</v>
      </c>
      <c r="B45" s="2" t="s">
        <v>102</v>
      </c>
      <c r="C45" s="1">
        <v>100</v>
      </c>
      <c r="D45" s="1"/>
      <c r="E45" s="1"/>
      <c r="F45" s="1">
        <f t="shared" si="0"/>
        <v>100</v>
      </c>
    </row>
    <row r="46" spans="1:6" ht="30.75">
      <c r="A46" s="29">
        <v>18041000</v>
      </c>
      <c r="B46" s="33" t="s">
        <v>72</v>
      </c>
      <c r="C46" s="1">
        <v>100</v>
      </c>
      <c r="D46" s="1"/>
      <c r="E46" s="1"/>
      <c r="F46" s="1">
        <f t="shared" si="0"/>
        <v>100</v>
      </c>
    </row>
    <row r="47" spans="1:6" ht="30.75">
      <c r="A47" s="29">
        <v>18041300</v>
      </c>
      <c r="B47" s="33" t="s">
        <v>89</v>
      </c>
      <c r="C47" s="1">
        <v>1000</v>
      </c>
      <c r="D47" s="1"/>
      <c r="E47" s="1"/>
      <c r="F47" s="1">
        <f t="shared" si="0"/>
        <v>1000</v>
      </c>
    </row>
    <row r="48" spans="1:6" ht="30.75">
      <c r="A48" s="29">
        <v>18041400</v>
      </c>
      <c r="B48" s="33" t="s">
        <v>73</v>
      </c>
      <c r="C48" s="1">
        <v>6800</v>
      </c>
      <c r="D48" s="1"/>
      <c r="E48" s="1"/>
      <c r="F48" s="1">
        <f>C48+D48</f>
        <v>6800</v>
      </c>
    </row>
    <row r="49" spans="1:6" ht="62.25">
      <c r="A49" s="29">
        <v>18041500</v>
      </c>
      <c r="B49" s="33" t="s">
        <v>90</v>
      </c>
      <c r="C49" s="1"/>
      <c r="D49" s="1">
        <v>88000</v>
      </c>
      <c r="E49" s="1"/>
      <c r="F49" s="1">
        <f>C49+D49</f>
        <v>88000</v>
      </c>
    </row>
    <row r="50" spans="1:6" ht="18" customHeight="1">
      <c r="A50" s="35">
        <v>18050000</v>
      </c>
      <c r="B50" s="36" t="s">
        <v>74</v>
      </c>
      <c r="C50" s="28"/>
      <c r="D50" s="21">
        <f>D51+D52</f>
        <v>9775000</v>
      </c>
      <c r="E50" s="21">
        <f>E51+E52</f>
        <v>9775000</v>
      </c>
      <c r="F50" s="28">
        <f>C50+D50</f>
        <v>9775000</v>
      </c>
    </row>
    <row r="51" spans="1:6" ht="18" customHeight="1">
      <c r="A51" s="29">
        <v>18050300</v>
      </c>
      <c r="B51" s="33" t="s">
        <v>75</v>
      </c>
      <c r="C51" s="1"/>
      <c r="D51" s="28">
        <v>1770000</v>
      </c>
      <c r="E51" s="28">
        <f>D51</f>
        <v>1770000</v>
      </c>
      <c r="F51" s="1">
        <f>C51+D51</f>
        <v>1770000</v>
      </c>
    </row>
    <row r="52" spans="1:6" ht="18" customHeight="1">
      <c r="A52" s="29">
        <v>18050400</v>
      </c>
      <c r="B52" s="33" t="s">
        <v>76</v>
      </c>
      <c r="C52" s="1"/>
      <c r="D52" s="28">
        <v>8005000</v>
      </c>
      <c r="E52" s="28">
        <f>D52</f>
        <v>8005000</v>
      </c>
      <c r="F52" s="1">
        <f t="shared" si="0"/>
        <v>8005000</v>
      </c>
    </row>
    <row r="53" spans="1:6" ht="18" customHeight="1">
      <c r="A53" s="23">
        <v>19000000</v>
      </c>
      <c r="B53" s="32" t="s">
        <v>83</v>
      </c>
      <c r="C53" s="1"/>
      <c r="D53" s="25">
        <f>D54</f>
        <v>84000</v>
      </c>
      <c r="E53" s="28"/>
      <c r="F53" s="1">
        <f t="shared" si="0"/>
        <v>84000</v>
      </c>
    </row>
    <row r="54" spans="1:6" ht="18" customHeight="1">
      <c r="A54" s="37">
        <v>19010000</v>
      </c>
      <c r="B54" s="38" t="s">
        <v>84</v>
      </c>
      <c r="C54" s="1"/>
      <c r="D54" s="28">
        <f>SUM(D55:D57)</f>
        <v>84000</v>
      </c>
      <c r="E54" s="28"/>
      <c r="F54" s="28">
        <f>SUM(F55:F57)</f>
        <v>84000</v>
      </c>
    </row>
    <row r="55" spans="1:6" ht="30.75">
      <c r="A55" s="29">
        <v>19010100</v>
      </c>
      <c r="B55" s="2" t="s">
        <v>85</v>
      </c>
      <c r="C55" s="1"/>
      <c r="D55" s="28">
        <v>50500</v>
      </c>
      <c r="E55" s="28"/>
      <c r="F55" s="1">
        <f t="shared" si="0"/>
        <v>50500</v>
      </c>
    </row>
    <row r="56" spans="1:6" ht="30.75">
      <c r="A56" s="29">
        <v>19010200</v>
      </c>
      <c r="B56" s="33" t="s">
        <v>86</v>
      </c>
      <c r="C56" s="1"/>
      <c r="D56" s="28">
        <v>13700</v>
      </c>
      <c r="E56" s="28"/>
      <c r="F56" s="1">
        <f t="shared" si="0"/>
        <v>13700</v>
      </c>
    </row>
    <row r="57" spans="1:6" ht="46.5">
      <c r="A57" s="29">
        <v>19010300</v>
      </c>
      <c r="B57" s="33" t="s">
        <v>87</v>
      </c>
      <c r="C57" s="1"/>
      <c r="D57" s="28">
        <v>19800</v>
      </c>
      <c r="E57" s="28"/>
      <c r="F57" s="1">
        <f t="shared" si="0"/>
        <v>19800</v>
      </c>
    </row>
    <row r="58" spans="1:6" s="22" customFormat="1" ht="18" customHeight="1">
      <c r="A58" s="19">
        <v>20000000</v>
      </c>
      <c r="B58" s="20" t="s">
        <v>11</v>
      </c>
      <c r="C58" s="21">
        <f>C59+C66+C74+C80</f>
        <v>790700</v>
      </c>
      <c r="D58" s="21">
        <f>D59+D66+D74+D80</f>
        <v>4674500</v>
      </c>
      <c r="E58" s="21">
        <f>E74</f>
        <v>205500</v>
      </c>
      <c r="F58" s="21">
        <f t="shared" si="0"/>
        <v>5465200</v>
      </c>
    </row>
    <row r="59" spans="1:6" s="12" customFormat="1" ht="18" customHeight="1">
      <c r="A59" s="23">
        <v>21000000</v>
      </c>
      <c r="B59" s="32" t="s">
        <v>12</v>
      </c>
      <c r="C59" s="25">
        <f>C61+C60</f>
        <v>231000</v>
      </c>
      <c r="D59" s="25">
        <f>D61+D60</f>
        <v>20000</v>
      </c>
      <c r="E59" s="25"/>
      <c r="F59" s="25">
        <f t="shared" si="0"/>
        <v>251000</v>
      </c>
    </row>
    <row r="60" spans="1:6" s="12" customFormat="1" ht="46.5">
      <c r="A60" s="29">
        <v>21010300</v>
      </c>
      <c r="B60" s="2" t="s">
        <v>112</v>
      </c>
      <c r="C60" s="25">
        <v>21000</v>
      </c>
      <c r="D60" s="25"/>
      <c r="E60" s="25"/>
      <c r="F60" s="25">
        <f t="shared" si="0"/>
        <v>21000</v>
      </c>
    </row>
    <row r="61" spans="1:6" ht="18.75" customHeight="1">
      <c r="A61" s="37">
        <v>21080000</v>
      </c>
      <c r="B61" s="38" t="s">
        <v>18</v>
      </c>
      <c r="C61" s="28">
        <f>SUM(C62:C65)</f>
        <v>210000</v>
      </c>
      <c r="D61" s="28">
        <f>SUM(D62:D65)</f>
        <v>20000</v>
      </c>
      <c r="E61" s="28"/>
      <c r="F61" s="28">
        <f>C61+D61</f>
        <v>230000</v>
      </c>
    </row>
    <row r="62" spans="1:6" ht="18.75" customHeight="1">
      <c r="A62" s="29">
        <v>21080500</v>
      </c>
      <c r="B62" s="2" t="s">
        <v>111</v>
      </c>
      <c r="C62" s="28">
        <v>140000</v>
      </c>
      <c r="D62" s="28"/>
      <c r="E62" s="28"/>
      <c r="F62" s="28">
        <f>C62+D62</f>
        <v>140000</v>
      </c>
    </row>
    <row r="63" spans="1:6" s="30" customFormat="1" ht="78">
      <c r="A63" s="29">
        <v>21080700</v>
      </c>
      <c r="B63" s="2" t="s">
        <v>35</v>
      </c>
      <c r="C63" s="1"/>
      <c r="D63" s="1">
        <v>20000</v>
      </c>
      <c r="E63" s="1"/>
      <c r="F63" s="1">
        <f t="shared" si="0"/>
        <v>20000</v>
      </c>
    </row>
    <row r="64" spans="1:6" s="30" customFormat="1" ht="57">
      <c r="A64" s="29">
        <v>21080900</v>
      </c>
      <c r="B64" s="39" t="s">
        <v>48</v>
      </c>
      <c r="C64" s="1">
        <v>0</v>
      </c>
      <c r="D64" s="1"/>
      <c r="E64" s="1"/>
      <c r="F64" s="1">
        <f t="shared" si="0"/>
        <v>0</v>
      </c>
    </row>
    <row r="65" spans="1:6" s="30" customFormat="1" ht="18" customHeight="1">
      <c r="A65" s="40">
        <v>21081100</v>
      </c>
      <c r="B65" s="2" t="s">
        <v>28</v>
      </c>
      <c r="C65" s="1">
        <v>70000</v>
      </c>
      <c r="D65" s="1"/>
      <c r="E65" s="1"/>
      <c r="F65" s="1">
        <f>C65+D65</f>
        <v>70000</v>
      </c>
    </row>
    <row r="66" spans="1:6" s="12" customFormat="1" ht="30.75">
      <c r="A66" s="23">
        <v>22000000</v>
      </c>
      <c r="B66" s="32" t="s">
        <v>13</v>
      </c>
      <c r="C66" s="25">
        <f>C67+C69+C71</f>
        <v>378700</v>
      </c>
      <c r="D66" s="25"/>
      <c r="E66" s="25"/>
      <c r="F66" s="25">
        <f t="shared" si="0"/>
        <v>378700</v>
      </c>
    </row>
    <row r="67" spans="1:6" s="12" customFormat="1" ht="15" hidden="1">
      <c r="A67" s="26">
        <v>22010000</v>
      </c>
      <c r="B67" s="27" t="s">
        <v>64</v>
      </c>
      <c r="C67" s="25">
        <f>C68</f>
        <v>0</v>
      </c>
      <c r="D67" s="25"/>
      <c r="E67" s="25"/>
      <c r="F67" s="25">
        <f t="shared" si="0"/>
        <v>0</v>
      </c>
    </row>
    <row r="68" spans="1:6" s="12" customFormat="1" ht="30.75" hidden="1">
      <c r="A68" s="29">
        <v>22010300</v>
      </c>
      <c r="B68" s="2" t="s">
        <v>88</v>
      </c>
      <c r="C68" s="25"/>
      <c r="D68" s="25"/>
      <c r="E68" s="25"/>
      <c r="F68" s="25">
        <f t="shared" si="0"/>
        <v>0</v>
      </c>
    </row>
    <row r="69" spans="1:6" ht="30.75">
      <c r="A69" s="37">
        <v>22080000</v>
      </c>
      <c r="B69" s="27" t="s">
        <v>42</v>
      </c>
      <c r="C69" s="28">
        <f>C70</f>
        <v>233700</v>
      </c>
      <c r="D69" s="28"/>
      <c r="E69" s="28"/>
      <c r="F69" s="28">
        <f t="shared" si="0"/>
        <v>233700</v>
      </c>
    </row>
    <row r="70" spans="1:6" s="30" customFormat="1" ht="30.75">
      <c r="A70" s="29">
        <v>22080400</v>
      </c>
      <c r="B70" s="2" t="s">
        <v>14</v>
      </c>
      <c r="C70" s="1">
        <v>233700</v>
      </c>
      <c r="D70" s="1"/>
      <c r="E70" s="1"/>
      <c r="F70" s="1">
        <f t="shared" si="0"/>
        <v>233700</v>
      </c>
    </row>
    <row r="71" spans="1:6" ht="18" customHeight="1">
      <c r="A71" s="26">
        <v>22090000</v>
      </c>
      <c r="B71" s="27" t="s">
        <v>15</v>
      </c>
      <c r="C71" s="28">
        <f>SUM(C72:C73)</f>
        <v>145000</v>
      </c>
      <c r="D71" s="28"/>
      <c r="E71" s="28"/>
      <c r="F71" s="28">
        <f t="shared" si="0"/>
        <v>145000</v>
      </c>
    </row>
    <row r="72" spans="1:6" ht="46.5">
      <c r="A72" s="29">
        <v>22090100</v>
      </c>
      <c r="B72" s="2" t="s">
        <v>49</v>
      </c>
      <c r="C72" s="1">
        <v>116000</v>
      </c>
      <c r="D72" s="28"/>
      <c r="E72" s="28"/>
      <c r="F72" s="1">
        <f t="shared" si="0"/>
        <v>116000</v>
      </c>
    </row>
    <row r="73" spans="1:6" ht="30.75">
      <c r="A73" s="29">
        <v>22090400</v>
      </c>
      <c r="B73" s="2" t="s">
        <v>50</v>
      </c>
      <c r="C73" s="1">
        <v>29000</v>
      </c>
      <c r="D73" s="28"/>
      <c r="E73" s="28"/>
      <c r="F73" s="1">
        <f t="shared" si="0"/>
        <v>29000</v>
      </c>
    </row>
    <row r="74" spans="1:6" s="12" customFormat="1" ht="18" customHeight="1">
      <c r="A74" s="31">
        <v>24000000</v>
      </c>
      <c r="B74" s="32" t="s">
        <v>16</v>
      </c>
      <c r="C74" s="25">
        <f>C75+C76+C79</f>
        <v>181000</v>
      </c>
      <c r="D74" s="25">
        <f>D76+D79</f>
        <v>210500</v>
      </c>
      <c r="E74" s="25">
        <f>E79</f>
        <v>205500</v>
      </c>
      <c r="F74" s="25">
        <f t="shared" si="0"/>
        <v>391500</v>
      </c>
    </row>
    <row r="75" spans="1:6" ht="46.5">
      <c r="A75" s="37">
        <v>24030000</v>
      </c>
      <c r="B75" s="27" t="s">
        <v>17</v>
      </c>
      <c r="C75" s="28">
        <v>0</v>
      </c>
      <c r="D75" s="28"/>
      <c r="E75" s="28"/>
      <c r="F75" s="28">
        <f t="shared" si="0"/>
        <v>0</v>
      </c>
    </row>
    <row r="76" spans="1:6" ht="15">
      <c r="A76" s="37">
        <v>24060000</v>
      </c>
      <c r="B76" s="27" t="s">
        <v>18</v>
      </c>
      <c r="C76" s="28">
        <f>C77</f>
        <v>181000</v>
      </c>
      <c r="D76" s="28">
        <f>D78</f>
        <v>5000</v>
      </c>
      <c r="E76" s="28"/>
      <c r="F76" s="28">
        <f t="shared" si="0"/>
        <v>186000</v>
      </c>
    </row>
    <row r="77" spans="1:6" s="30" customFormat="1" ht="19.5" customHeight="1">
      <c r="A77" s="40">
        <v>24060300</v>
      </c>
      <c r="B77" s="2" t="s">
        <v>18</v>
      </c>
      <c r="C77" s="1">
        <v>181000</v>
      </c>
      <c r="D77" s="1"/>
      <c r="E77" s="1"/>
      <c r="F77" s="1">
        <f aca="true" t="shared" si="1" ref="F77:F116">C77+D77</f>
        <v>181000</v>
      </c>
    </row>
    <row r="78" spans="1:6" s="30" customFormat="1" ht="46.5">
      <c r="A78" s="29">
        <v>24062100</v>
      </c>
      <c r="B78" s="2" t="s">
        <v>53</v>
      </c>
      <c r="C78" s="1"/>
      <c r="D78" s="1">
        <v>5000</v>
      </c>
      <c r="E78" s="1"/>
      <c r="F78" s="1">
        <f t="shared" si="1"/>
        <v>5000</v>
      </c>
    </row>
    <row r="79" spans="1:6" s="30" customFormat="1" ht="30.75">
      <c r="A79" s="26">
        <v>24170000</v>
      </c>
      <c r="B79" s="27" t="s">
        <v>107</v>
      </c>
      <c r="C79" s="1"/>
      <c r="D79" s="1">
        <v>205500</v>
      </c>
      <c r="E79" s="1">
        <f>D79</f>
        <v>205500</v>
      </c>
      <c r="F79" s="1">
        <f t="shared" si="1"/>
        <v>205500</v>
      </c>
    </row>
    <row r="80" spans="1:6" s="12" customFormat="1" ht="18" customHeight="1">
      <c r="A80" s="31">
        <v>25000000</v>
      </c>
      <c r="B80" s="32" t="s">
        <v>19</v>
      </c>
      <c r="C80" s="25">
        <f>C81+C85</f>
        <v>0</v>
      </c>
      <c r="D80" s="25">
        <f>D81</f>
        <v>4444000</v>
      </c>
      <c r="E80" s="25"/>
      <c r="F80" s="25">
        <f t="shared" si="1"/>
        <v>4444000</v>
      </c>
    </row>
    <row r="81" spans="1:6" s="12" customFormat="1" ht="26.25">
      <c r="A81" s="31">
        <v>25010000</v>
      </c>
      <c r="B81" s="59" t="s">
        <v>95</v>
      </c>
      <c r="C81" s="57"/>
      <c r="D81" s="28">
        <f>SUM(D82:D85)</f>
        <v>4444000</v>
      </c>
      <c r="E81" s="25"/>
      <c r="F81" s="28">
        <f t="shared" si="1"/>
        <v>4444000</v>
      </c>
    </row>
    <row r="82" spans="1:6" s="12" customFormat="1" ht="18" customHeight="1">
      <c r="A82" s="37">
        <v>25010100</v>
      </c>
      <c r="B82" s="58" t="s">
        <v>93</v>
      </c>
      <c r="C82" s="28"/>
      <c r="D82" s="28">
        <v>4259600</v>
      </c>
      <c r="E82" s="25"/>
      <c r="F82" s="28">
        <f>C82+D82</f>
        <v>4259600</v>
      </c>
    </row>
    <row r="83" spans="1:6" s="12" customFormat="1" ht="30.75" hidden="1">
      <c r="A83" s="37">
        <v>25010200</v>
      </c>
      <c r="B83" s="27" t="s">
        <v>94</v>
      </c>
      <c r="C83" s="28"/>
      <c r="D83" s="28">
        <v>0</v>
      </c>
      <c r="E83" s="25"/>
      <c r="F83" s="28"/>
    </row>
    <row r="84" spans="1:6" s="12" customFormat="1" ht="15">
      <c r="A84" s="37">
        <v>25010300</v>
      </c>
      <c r="B84" s="38" t="s">
        <v>96</v>
      </c>
      <c r="C84" s="28"/>
      <c r="D84" s="28">
        <v>154400</v>
      </c>
      <c r="E84" s="25"/>
      <c r="F84" s="28">
        <f>C84+D84</f>
        <v>154400</v>
      </c>
    </row>
    <row r="85" spans="1:6" s="12" customFormat="1" ht="30.75">
      <c r="A85" s="37">
        <v>25010400</v>
      </c>
      <c r="B85" s="27" t="s">
        <v>103</v>
      </c>
      <c r="C85" s="28"/>
      <c r="D85" s="28">
        <v>30000</v>
      </c>
      <c r="E85" s="25"/>
      <c r="F85" s="28">
        <f>C85+D85</f>
        <v>30000</v>
      </c>
    </row>
    <row r="86" spans="1:6" s="22" customFormat="1" ht="18" customHeight="1">
      <c r="A86" s="19">
        <v>30000000</v>
      </c>
      <c r="B86" s="41" t="s">
        <v>26</v>
      </c>
      <c r="C86" s="21">
        <f>C87</f>
        <v>12000</v>
      </c>
      <c r="D86" s="21">
        <f>D87+D91</f>
        <v>850100</v>
      </c>
      <c r="E86" s="21">
        <f>E87+E91</f>
        <v>850100</v>
      </c>
      <c r="F86" s="21">
        <f t="shared" si="1"/>
        <v>862100</v>
      </c>
    </row>
    <row r="87" spans="1:6" s="12" customFormat="1" ht="18" customHeight="1">
      <c r="A87" s="31">
        <v>31000000</v>
      </c>
      <c r="B87" s="32" t="s">
        <v>20</v>
      </c>
      <c r="C87" s="25">
        <f>C88</f>
        <v>12000</v>
      </c>
      <c r="D87" s="25">
        <f>D90</f>
        <v>349700</v>
      </c>
      <c r="E87" s="25">
        <f>E90</f>
        <v>349700</v>
      </c>
      <c r="F87" s="25">
        <f t="shared" si="1"/>
        <v>361700</v>
      </c>
    </row>
    <row r="88" spans="1:6" s="12" customFormat="1" ht="62.25">
      <c r="A88" s="26">
        <v>31010000</v>
      </c>
      <c r="B88" s="38" t="s">
        <v>77</v>
      </c>
      <c r="C88" s="25">
        <f>C89</f>
        <v>12000</v>
      </c>
      <c r="D88" s="25"/>
      <c r="E88" s="25"/>
      <c r="F88" s="28">
        <f t="shared" si="1"/>
        <v>12000</v>
      </c>
    </row>
    <row r="89" spans="1:6" s="12" customFormat="1" ht="62.25">
      <c r="A89" s="29">
        <v>31010200</v>
      </c>
      <c r="B89" s="33" t="s">
        <v>78</v>
      </c>
      <c r="C89" s="28">
        <v>12000</v>
      </c>
      <c r="D89" s="25"/>
      <c r="E89" s="25"/>
      <c r="F89" s="28">
        <f t="shared" si="1"/>
        <v>12000</v>
      </c>
    </row>
    <row r="90" spans="1:6" ht="30.75">
      <c r="A90" s="26">
        <v>31030000</v>
      </c>
      <c r="B90" s="38" t="s">
        <v>82</v>
      </c>
      <c r="C90" s="28"/>
      <c r="D90" s="28">
        <v>349700</v>
      </c>
      <c r="E90" s="28">
        <f>D90</f>
        <v>349700</v>
      </c>
      <c r="F90" s="28">
        <f t="shared" si="1"/>
        <v>349700</v>
      </c>
    </row>
    <row r="91" spans="1:6" s="12" customFormat="1" ht="18" customHeight="1">
      <c r="A91" s="31">
        <v>33000000</v>
      </c>
      <c r="B91" s="24" t="s">
        <v>79</v>
      </c>
      <c r="C91" s="25"/>
      <c r="D91" s="25">
        <f>D92</f>
        <v>500400</v>
      </c>
      <c r="E91" s="25">
        <f>E92</f>
        <v>500400</v>
      </c>
      <c r="F91" s="25">
        <f t="shared" si="1"/>
        <v>500400</v>
      </c>
    </row>
    <row r="92" spans="1:6" s="12" customFormat="1" ht="18" customHeight="1">
      <c r="A92" s="37">
        <v>33010000</v>
      </c>
      <c r="B92" s="27" t="s">
        <v>80</v>
      </c>
      <c r="C92" s="25"/>
      <c r="D92" s="28">
        <f>D93+D94</f>
        <v>500400</v>
      </c>
      <c r="E92" s="28">
        <f>D92</f>
        <v>500400</v>
      </c>
      <c r="F92" s="28">
        <f t="shared" si="1"/>
        <v>500400</v>
      </c>
    </row>
    <row r="93" spans="1:6" s="30" customFormat="1" ht="108.75">
      <c r="A93" s="29">
        <v>33010100</v>
      </c>
      <c r="B93" s="33" t="s">
        <v>81</v>
      </c>
      <c r="C93" s="1"/>
      <c r="D93" s="1">
        <v>130000</v>
      </c>
      <c r="E93" s="1">
        <f>D93</f>
        <v>130000</v>
      </c>
      <c r="F93" s="1">
        <f t="shared" si="1"/>
        <v>130000</v>
      </c>
    </row>
    <row r="94" spans="1:6" ht="46.5">
      <c r="A94" s="29">
        <v>33010400</v>
      </c>
      <c r="B94" s="2" t="s">
        <v>116</v>
      </c>
      <c r="C94" s="28"/>
      <c r="D94" s="1">
        <v>370400</v>
      </c>
      <c r="E94" s="1">
        <f>D94</f>
        <v>370400</v>
      </c>
      <c r="F94" s="1">
        <f t="shared" si="1"/>
        <v>370400</v>
      </c>
    </row>
    <row r="95" spans="1:6" ht="46.5" hidden="1">
      <c r="A95" s="29">
        <v>50080200</v>
      </c>
      <c r="B95" s="2" t="s">
        <v>51</v>
      </c>
      <c r="C95" s="28"/>
      <c r="D95" s="1"/>
      <c r="E95" s="28"/>
      <c r="F95" s="1">
        <f t="shared" si="1"/>
        <v>0</v>
      </c>
    </row>
    <row r="96" spans="1:9" s="42" customFormat="1" ht="18" customHeight="1">
      <c r="A96" s="19"/>
      <c r="B96" s="41" t="s">
        <v>29</v>
      </c>
      <c r="C96" s="21">
        <f>C12+C58+C86</f>
        <v>144227300</v>
      </c>
      <c r="D96" s="21">
        <f>D12+D58+D86</f>
        <v>15728600</v>
      </c>
      <c r="E96" s="21">
        <f>E12+E58+E86</f>
        <v>10855600</v>
      </c>
      <c r="F96" s="21">
        <f>F12+F58+F86</f>
        <v>159955900</v>
      </c>
      <c r="H96" s="43"/>
      <c r="I96" s="44"/>
    </row>
    <row r="97" spans="1:6" s="45" customFormat="1" ht="17.25">
      <c r="A97" s="19">
        <v>40000000</v>
      </c>
      <c r="B97" s="41" t="s">
        <v>118</v>
      </c>
      <c r="C97" s="21">
        <f>C98</f>
        <v>91504810</v>
      </c>
      <c r="D97" s="21">
        <f>D98+D118</f>
        <v>17384177.8</v>
      </c>
      <c r="E97" s="21">
        <f>E98+E118</f>
        <v>0</v>
      </c>
      <c r="F97" s="21">
        <f t="shared" si="1"/>
        <v>108888987.8</v>
      </c>
    </row>
    <row r="98" spans="1:6" s="12" customFormat="1" ht="18" customHeight="1">
      <c r="A98" s="31">
        <v>41000000</v>
      </c>
      <c r="B98" s="32" t="s">
        <v>21</v>
      </c>
      <c r="C98" s="25">
        <f>C99+C102</f>
        <v>91504810</v>
      </c>
      <c r="D98" s="25">
        <f>D99+D102</f>
        <v>17384177.8</v>
      </c>
      <c r="E98" s="25">
        <f>E99+E102</f>
        <v>0</v>
      </c>
      <c r="F98" s="25">
        <f t="shared" si="1"/>
        <v>108888987.8</v>
      </c>
    </row>
    <row r="99" spans="1:6" ht="18" customHeight="1">
      <c r="A99" s="31">
        <v>41020000</v>
      </c>
      <c r="B99" s="32" t="s">
        <v>22</v>
      </c>
      <c r="C99" s="25">
        <f>C100+C101</f>
        <v>20751400</v>
      </c>
      <c r="D99" s="25"/>
      <c r="E99" s="25"/>
      <c r="F99" s="25">
        <f>C99+D99</f>
        <v>20751400</v>
      </c>
    </row>
    <row r="100" spans="1:6" s="30" customFormat="1" ht="30.75">
      <c r="A100" s="29">
        <v>41020100</v>
      </c>
      <c r="B100" s="2" t="s">
        <v>119</v>
      </c>
      <c r="C100" s="1">
        <v>19467300</v>
      </c>
      <c r="D100" s="1"/>
      <c r="E100" s="1"/>
      <c r="F100" s="1">
        <f t="shared" si="1"/>
        <v>19467300</v>
      </c>
    </row>
    <row r="101" spans="1:6" s="30" customFormat="1" ht="30.75">
      <c r="A101" s="29">
        <v>41020600</v>
      </c>
      <c r="B101" s="2" t="s">
        <v>120</v>
      </c>
      <c r="C101" s="1">
        <v>1284100</v>
      </c>
      <c r="D101" s="1"/>
      <c r="E101" s="1"/>
      <c r="F101" s="1">
        <f t="shared" si="1"/>
        <v>1284100</v>
      </c>
    </row>
    <row r="102" spans="1:6" ht="18" customHeight="1">
      <c r="A102" s="31">
        <v>41030000</v>
      </c>
      <c r="B102" s="32" t="s">
        <v>23</v>
      </c>
      <c r="C102" s="25">
        <f>SUM(C103:C116)</f>
        <v>70753410</v>
      </c>
      <c r="D102" s="25">
        <f>SUM(D103:D116)</f>
        <v>17384177.8</v>
      </c>
      <c r="E102" s="25">
        <f>SUM(E103:E116)</f>
        <v>0</v>
      </c>
      <c r="F102" s="25">
        <f t="shared" si="1"/>
        <v>88137587.8</v>
      </c>
    </row>
    <row r="103" spans="1:6" s="30" customFormat="1" ht="62.25">
      <c r="A103" s="29">
        <v>41030600</v>
      </c>
      <c r="B103" s="2" t="s">
        <v>108</v>
      </c>
      <c r="C103" s="1">
        <v>44437000</v>
      </c>
      <c r="D103" s="1"/>
      <c r="E103" s="1"/>
      <c r="F103" s="1">
        <f t="shared" si="1"/>
        <v>44437000</v>
      </c>
    </row>
    <row r="104" spans="1:6" s="30" customFormat="1" ht="140.25" customHeight="1" hidden="1">
      <c r="A104" s="29">
        <v>41030700</v>
      </c>
      <c r="B104" s="2" t="s">
        <v>31</v>
      </c>
      <c r="C104" s="1"/>
      <c r="D104" s="1"/>
      <c r="E104" s="1"/>
      <c r="F104" s="1">
        <f t="shared" si="1"/>
        <v>0</v>
      </c>
    </row>
    <row r="105" spans="1:6" s="30" customFormat="1" ht="81" customHeight="1">
      <c r="A105" s="29">
        <v>41030800</v>
      </c>
      <c r="B105" s="2" t="s">
        <v>109</v>
      </c>
      <c r="C105" s="1">
        <v>19309000</v>
      </c>
      <c r="D105" s="1"/>
      <c r="E105" s="1"/>
      <c r="F105" s="1">
        <f t="shared" si="1"/>
        <v>19309000</v>
      </c>
    </row>
    <row r="106" spans="1:6" s="30" customFormat="1" ht="200.25" customHeight="1">
      <c r="A106" s="29">
        <v>41030900</v>
      </c>
      <c r="B106" s="2" t="s">
        <v>101</v>
      </c>
      <c r="C106" s="1">
        <v>2483600</v>
      </c>
      <c r="D106" s="1"/>
      <c r="E106" s="1"/>
      <c r="F106" s="1">
        <f t="shared" si="1"/>
        <v>2483600</v>
      </c>
    </row>
    <row r="107" spans="1:6" s="30" customFormat="1" ht="50.25" customHeight="1">
      <c r="A107" s="29">
        <v>41031000</v>
      </c>
      <c r="B107" s="2" t="s">
        <v>30</v>
      </c>
      <c r="C107" s="1">
        <v>57800</v>
      </c>
      <c r="D107" s="1"/>
      <c r="E107" s="1"/>
      <c r="F107" s="1">
        <f t="shared" si="1"/>
        <v>57800</v>
      </c>
    </row>
    <row r="108" spans="1:6" s="30" customFormat="1" ht="62.25" customHeight="1" hidden="1">
      <c r="A108" s="29">
        <v>41031900</v>
      </c>
      <c r="B108" s="2" t="s">
        <v>33</v>
      </c>
      <c r="C108" s="1"/>
      <c r="D108" s="1"/>
      <c r="E108" s="1"/>
      <c r="F108" s="1">
        <f t="shared" si="1"/>
        <v>0</v>
      </c>
    </row>
    <row r="109" spans="1:6" s="30" customFormat="1" ht="52.5" customHeight="1">
      <c r="A109" s="29">
        <v>41034400</v>
      </c>
      <c r="B109" s="2" t="s">
        <v>91</v>
      </c>
      <c r="C109" s="1"/>
      <c r="D109" s="1">
        <v>2462300</v>
      </c>
      <c r="E109" s="1"/>
      <c r="F109" s="1">
        <f t="shared" si="1"/>
        <v>2462300</v>
      </c>
    </row>
    <row r="110" spans="1:6" s="30" customFormat="1" ht="46.5">
      <c r="A110" s="29">
        <v>41034500</v>
      </c>
      <c r="B110" s="2" t="s">
        <v>92</v>
      </c>
      <c r="C110" s="1">
        <v>2398000</v>
      </c>
      <c r="D110" s="1"/>
      <c r="E110" s="1"/>
      <c r="F110" s="1">
        <f t="shared" si="1"/>
        <v>2398000</v>
      </c>
    </row>
    <row r="111" spans="1:6" s="30" customFormat="1" ht="15">
      <c r="A111" s="29">
        <v>41035000</v>
      </c>
      <c r="B111" s="2" t="s">
        <v>41</v>
      </c>
      <c r="C111" s="1">
        <v>1169610</v>
      </c>
      <c r="D111" s="46"/>
      <c r="E111" s="1"/>
      <c r="F111" s="1">
        <f t="shared" si="1"/>
        <v>1169610</v>
      </c>
    </row>
    <row r="112" spans="1:6" s="30" customFormat="1" ht="93">
      <c r="A112" s="29">
        <v>41035800</v>
      </c>
      <c r="B112" s="47" t="s">
        <v>52</v>
      </c>
      <c r="C112" s="1">
        <v>807900</v>
      </c>
      <c r="D112" s="46"/>
      <c r="E112" s="1"/>
      <c r="F112" s="1">
        <f t="shared" si="1"/>
        <v>807900</v>
      </c>
    </row>
    <row r="113" spans="1:6" ht="62.25" hidden="1">
      <c r="A113" s="26">
        <v>41036000</v>
      </c>
      <c r="B113" s="48" t="s">
        <v>34</v>
      </c>
      <c r="C113" s="28"/>
      <c r="D113" s="49"/>
      <c r="E113" s="28"/>
      <c r="F113" s="1">
        <f t="shared" si="1"/>
        <v>0</v>
      </c>
    </row>
    <row r="114" spans="1:6" ht="62.25" customHeight="1" hidden="1">
      <c r="A114" s="26">
        <v>41036300</v>
      </c>
      <c r="B114" s="48" t="s">
        <v>32</v>
      </c>
      <c r="C114" s="28"/>
      <c r="D114" s="49"/>
      <c r="E114" s="28"/>
      <c r="F114" s="1">
        <f t="shared" si="1"/>
        <v>0</v>
      </c>
    </row>
    <row r="115" spans="1:6" ht="133.5" customHeight="1">
      <c r="A115" s="26">
        <v>41036600</v>
      </c>
      <c r="B115" s="47" t="s">
        <v>117</v>
      </c>
      <c r="C115" s="28"/>
      <c r="D115" s="1">
        <v>14921877.8</v>
      </c>
      <c r="E115" s="28"/>
      <c r="F115" s="1">
        <f t="shared" si="1"/>
        <v>14921877.8</v>
      </c>
    </row>
    <row r="116" spans="1:6" ht="62.25">
      <c r="A116" s="26">
        <v>41037000</v>
      </c>
      <c r="B116" s="47" t="s">
        <v>121</v>
      </c>
      <c r="C116" s="1">
        <v>90500</v>
      </c>
      <c r="D116" s="49"/>
      <c r="E116" s="28"/>
      <c r="F116" s="1">
        <f t="shared" si="1"/>
        <v>90500</v>
      </c>
    </row>
    <row r="117" spans="1:6" ht="62.25" customHeight="1" hidden="1">
      <c r="A117" s="26">
        <v>41038200</v>
      </c>
      <c r="B117" s="48" t="s">
        <v>40</v>
      </c>
      <c r="C117" s="28"/>
      <c r="D117" s="49"/>
      <c r="E117" s="28"/>
      <c r="F117" s="1"/>
    </row>
    <row r="118" spans="1:6" s="12" customFormat="1" ht="15" customHeight="1" hidden="1">
      <c r="A118" s="31">
        <v>43000000</v>
      </c>
      <c r="B118" s="32" t="s">
        <v>38</v>
      </c>
      <c r="C118" s="25"/>
      <c r="D118" s="25">
        <f>D119</f>
        <v>0</v>
      </c>
      <c r="E118" s="25">
        <f>E119</f>
        <v>0</v>
      </c>
      <c r="F118" s="25">
        <f>C118+D118</f>
        <v>0</v>
      </c>
    </row>
    <row r="119" spans="1:6" ht="30.75" hidden="1">
      <c r="A119" s="26">
        <v>43010000</v>
      </c>
      <c r="B119" s="27" t="s">
        <v>24</v>
      </c>
      <c r="C119" s="28"/>
      <c r="D119" s="28">
        <v>0</v>
      </c>
      <c r="E119" s="28">
        <f>D119</f>
        <v>0</v>
      </c>
      <c r="F119" s="28">
        <f>C119+D119</f>
        <v>0</v>
      </c>
    </row>
    <row r="120" spans="1:6" s="51" customFormat="1" ht="18" customHeight="1">
      <c r="A120" s="50"/>
      <c r="B120" s="41" t="s">
        <v>25</v>
      </c>
      <c r="C120" s="21">
        <f>C96+C97</f>
        <v>235732110</v>
      </c>
      <c r="D120" s="21">
        <f>D96+D97</f>
        <v>33112777.8</v>
      </c>
      <c r="E120" s="21">
        <f>E96</f>
        <v>10855600</v>
      </c>
      <c r="F120" s="21">
        <f>F96+F97</f>
        <v>268844887.8</v>
      </c>
    </row>
    <row r="121" spans="1:2" ht="15" customHeight="1">
      <c r="A121" s="52"/>
      <c r="B121" s="53"/>
    </row>
    <row r="122" spans="1:2" ht="16.5" customHeight="1">
      <c r="A122" s="55"/>
      <c r="B122" s="54"/>
    </row>
    <row r="123" spans="2:6" ht="16.5" customHeight="1">
      <c r="B123" s="54" t="s">
        <v>59</v>
      </c>
      <c r="E123" s="61" t="s">
        <v>60</v>
      </c>
      <c r="F123" s="61"/>
    </row>
    <row r="124" ht="12.75">
      <c r="A124" s="56"/>
    </row>
    <row r="129" ht="12.75">
      <c r="A129" s="4"/>
    </row>
  </sheetData>
  <sheetProtection/>
  <mergeCells count="7">
    <mergeCell ref="E123:F123"/>
    <mergeCell ref="B7:D7"/>
    <mergeCell ref="F9:F10"/>
    <mergeCell ref="A9:A10"/>
    <mergeCell ref="B9:B10"/>
    <mergeCell ref="C9:C10"/>
    <mergeCell ref="D9:E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75" r:id="rId1"/>
  <rowBreaks count="4" manualBreakCount="4">
    <brk id="31" max="5" man="1"/>
    <brk id="57" max="5" man="1"/>
    <brk id="81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2014-11-05T12:43:19Z</cp:lastPrinted>
  <dcterms:created xsi:type="dcterms:W3CDTF">2004-10-20T08:35:41Z</dcterms:created>
  <dcterms:modified xsi:type="dcterms:W3CDTF">2014-11-10T07:32:39Z</dcterms:modified>
  <cp:category/>
  <cp:version/>
  <cp:contentType/>
  <cp:contentStatus/>
</cp:coreProperties>
</file>