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456" windowHeight="9816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<sst xmlns="http://schemas.openxmlformats.org/spreadsheetml/2006/main" count="78" uniqueCount="69">
  <si>
    <t>тис. грн.</t>
  </si>
  <si>
    <t>ККД</t>
  </si>
  <si>
    <t>Доходи</t>
  </si>
  <si>
    <t>м. Прилуки</t>
  </si>
  <si>
    <t>Факт</t>
  </si>
  <si>
    <t>+/-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</si>
  <si>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</si>
  <si>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</si>
  <si>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</si>
  <si>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</si>
  <si>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</si>
  <si>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</si>
  <si>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</si>
  <si>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</si>
  <si>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</si>
  <si>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</si>
  <si>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Збір за місця для паркування транспортних засобів </t>
  </si>
  <si>
    <t>Туристичний збір </t>
  </si>
  <si>
    <t>Збір за провадження деяких видів підприємницької діяльності, що справлявся до 1 січня 2015 року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</si>
  <si>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</si>
  <si>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</si>
  <si>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</si>
  <si>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</si>
  <si>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</si>
  <si>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</si>
  <si>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</si>
  <si>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</si>
  <si>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</si>
  <si>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</si>
  <si>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</si>
  <si>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</si>
  <si>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</si>
  <si>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Інші неподаткові надходження  </t>
  </si>
  <si>
    <t>Доходи від операцій з капіталом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</si>
  <si>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</si>
  <si>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</si>
  <si>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</si>
  <si>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</si>
  <si>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</si>
  <si>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</si>
  <si>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</si>
  <si>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% виконання</t>
  </si>
  <si>
    <t>ЗАТВЕРДЖЕНО</t>
  </si>
  <si>
    <t>Додаток 1</t>
  </si>
  <si>
    <t>до рішення міської ради</t>
  </si>
  <si>
    <t>(__ сесія 6 скликання)</t>
  </si>
  <si>
    <t>_________ 2015 року №___</t>
  </si>
  <si>
    <t>Виконання бюджету м. Прилуки за І квартал 2015 року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</si>
  <si>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</si>
  <si>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</si>
  <si>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 компенсацію за пільговий проїзд окремих категорій громадян»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</si>
  <si>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</si>
  <si>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Загальний фонд</t>
  </si>
  <si>
    <t>Бюджетні призначення 2015 року</t>
  </si>
  <si>
    <t>Уточнені бюджетні призначення 2015 року</t>
  </si>
  <si>
    <t>Уточнені бюджетні призначення за І квартал 2015 р.</t>
  </si>
  <si>
    <t>Разом власних доходів</t>
  </si>
  <si>
    <t>Всього доходів загального фонду</t>
  </si>
  <si>
    <t>Спеціальний фонд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</si>
  <si>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</si>
  <si>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</si>
  <si>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</si>
  <si>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</si>
  <si>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</si>
  <si>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</si>
  <si>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</si>
  <si>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</si>
  <si>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Всього доходів спеціального фонду</t>
  </si>
  <si>
    <t>Разом доходів бюджету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</si>
</sst>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#,##0.0"/>
    <numFmt numFmtId="174" formatCode="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0" borderId="10" xfId="0" applyFont="1" applyBorder="1" applyAlignment="1">
      <alignment/>
    </xf>
    <xf numFmtId="173" fontId="3" fillId="33" borderId="0" xfId="0" applyNumberFormat="1" applyFont="1" applyFill="1" applyAlignment="1">
      <alignment horizontal="left"/>
    </xf>
    <xf numFmtId="173" fontId="3" fillId="33" borderId="0" xfId="0" applyNumberFormat="1" applyFont="1" applyFill="1" applyBorder="1" applyAlignment="1" applyProtection="1">
      <alignment horizontal="left" vertical="top"/>
      <protection/>
    </xf>
    <xf numFmtId="0" fontId="38" fillId="0" borderId="10" xfId="0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38" fillId="33" borderId="10" xfId="0" applyFont="1" applyFill="1" applyBorder="1" applyAlignment="1">
      <alignment vertical="center"/>
    </xf>
    <xf numFmtId="0" fontId="38" fillId="33" borderId="10" xfId="0" applyFont="1" applyFill="1" applyBorder="1" applyAlignment="1">
      <alignment vertical="center" wrapText="1"/>
    </xf>
    <xf numFmtId="0" fontId="38" fillId="0" borderId="0" xfId="0" applyFont="1" applyAlignment="1">
      <alignment wrapText="1"/>
    </xf>
    <xf numFmtId="0" fontId="37" fillId="0" borderId="0" xfId="0" applyFont="1" applyAlignment="1">
      <alignment horizontal="center" wrapText="1"/>
    </xf>
    <xf numFmtId="0" fontId="38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172" fontId="37" fillId="10" borderId="10" xfId="0" applyNumberFormat="1" applyFont="1" applyFill="1" applyBorder="1" applyAlignment="1">
      <alignment horizontal="left" vertical="center"/>
    </xf>
    <xf numFmtId="173" fontId="2" fillId="33" borderId="10" xfId="0" applyNumberFormat="1" applyFont="1" applyFill="1" applyBorder="1" applyAlignment="1">
      <alignment vertical="center"/>
    </xf>
    <xf numFmtId="173" fontId="38" fillId="33" borderId="10" xfId="0" applyNumberFormat="1" applyFont="1" applyFill="1" applyBorder="1" applyAlignment="1">
      <alignment vertical="center"/>
    </xf>
    <xf numFmtId="173" fontId="38" fillId="0" borderId="10" xfId="0" applyNumberFormat="1" applyFont="1" applyBorder="1" applyAlignment="1">
      <alignment/>
    </xf>
    <xf numFmtId="173" fontId="37" fillId="0" borderId="10" xfId="0" applyNumberFormat="1" applyFont="1" applyBorder="1" applyAlignment="1">
      <alignment/>
    </xf>
    <xf numFmtId="173" fontId="37" fillId="10" borderId="10" xfId="0" applyNumberFormat="1" applyFont="1" applyFill="1" applyBorder="1" applyAlignment="1">
      <alignment/>
    </xf>
    <xf numFmtId="173" fontId="37" fillId="10" borderId="10" xfId="0" applyNumberFormat="1" applyFont="1" applyFill="1" applyBorder="1" applyAlignment="1">
      <alignment/>
    </xf>
    <xf numFmtId="0" fontId="37" fillId="0" borderId="10" xfId="0" applyFont="1" applyBorder="1" applyAlignment="1">
      <alignment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33" borderId="0" xfId="0" applyFont="1" applyFill="1" applyAlignment="1">
      <alignment horizontal="center"/>
    </xf>
    <xf numFmtId="0" fontId="37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4"/>
  <sheetViews>
    <sheetView tabSelected="1" view="pageBreakPreview" zoomScale="62" zoomScaleNormal="58" zoomScaleSheetLayoutView="62" zoomScalePageLayoutView="0" workbookViewId="0" topLeftCell="A53">
      <selection activeCell="F74" sqref="F74"/>
    </sheetView>
  </sheetViews>
  <sheetFormatPr defaultColWidth="9.140625" defaultRowHeight="15"/>
  <cols>
    <col min="1" max="1" width="16.28125" style="3" customWidth="1"/>
    <col min="2" max="2" width="44.00390625" style="14" customWidth="1"/>
    <col min="3" max="3" width="17.28125" style="3" customWidth="1"/>
    <col min="4" max="4" width="16.7109375" style="3" customWidth="1"/>
    <col min="5" max="5" width="19.140625" style="3" customWidth="1"/>
    <col min="6" max="6" width="14.28125" style="3" customWidth="1"/>
    <col min="7" max="7" width="12.57421875" style="3" bestFit="1" customWidth="1"/>
    <col min="8" max="8" width="11.28125" style="3" bestFit="1" customWidth="1"/>
    <col min="9" max="16384" width="8.8515625" style="3" customWidth="1"/>
  </cols>
  <sheetData>
    <row r="2" ht="21">
      <c r="F2" s="7" t="s">
        <v>42</v>
      </c>
    </row>
    <row r="3" ht="21">
      <c r="F3" s="8" t="s">
        <v>43</v>
      </c>
    </row>
    <row r="4" ht="21">
      <c r="F4" s="8" t="s">
        <v>44</v>
      </c>
    </row>
    <row r="5" ht="21">
      <c r="F5" s="8" t="s">
        <v>45</v>
      </c>
    </row>
    <row r="6" ht="21">
      <c r="F6" s="8" t="s">
        <v>46</v>
      </c>
    </row>
    <row r="7" spans="1:11" ht="21">
      <c r="A7" s="4"/>
      <c r="B7" s="15"/>
      <c r="C7" s="4"/>
      <c r="D7" s="4"/>
      <c r="E7" s="4"/>
      <c r="F7" s="4"/>
      <c r="G7" s="4"/>
      <c r="H7" s="4"/>
      <c r="I7" s="4"/>
      <c r="J7" s="4"/>
      <c r="K7" s="4"/>
    </row>
    <row r="8" spans="1:11" ht="21">
      <c r="A8" s="31" t="s">
        <v>47</v>
      </c>
      <c r="B8" s="31"/>
      <c r="C8" s="31"/>
      <c r="D8" s="31"/>
      <c r="E8" s="31"/>
      <c r="F8" s="31"/>
      <c r="G8" s="31"/>
      <c r="H8" s="31"/>
      <c r="I8" s="4"/>
      <c r="J8" s="4"/>
      <c r="K8" s="4"/>
    </row>
    <row r="9" spans="1:11" ht="21">
      <c r="A9" s="38"/>
      <c r="B9" s="38"/>
      <c r="C9" s="38"/>
      <c r="D9" s="38"/>
      <c r="E9" s="38"/>
      <c r="F9" s="38"/>
      <c r="G9" s="38"/>
      <c r="H9" s="38"/>
      <c r="I9" s="5"/>
      <c r="J9" s="5"/>
      <c r="K9" s="5"/>
    </row>
    <row r="10" ht="21">
      <c r="H10" s="3" t="s">
        <v>0</v>
      </c>
    </row>
    <row r="11" spans="1:8" ht="21">
      <c r="A11" s="32" t="s">
        <v>1</v>
      </c>
      <c r="B11" s="34" t="s">
        <v>2</v>
      </c>
      <c r="C11" s="36" t="s">
        <v>3</v>
      </c>
      <c r="D11" s="37"/>
      <c r="E11" s="37"/>
      <c r="F11" s="37"/>
      <c r="G11" s="37"/>
      <c r="H11" s="37"/>
    </row>
    <row r="12" spans="1:8" ht="122.25">
      <c r="A12" s="33"/>
      <c r="B12" s="35"/>
      <c r="C12" s="19" t="s">
        <v>53</v>
      </c>
      <c r="D12" s="19" t="s">
        <v>54</v>
      </c>
      <c r="E12" s="19" t="s">
        <v>55</v>
      </c>
      <c r="F12" s="2" t="s">
        <v>4</v>
      </c>
      <c r="G12" s="2" t="s">
        <v>5</v>
      </c>
      <c r="H12" s="1" t="s">
        <v>41</v>
      </c>
    </row>
    <row r="13" spans="1:8" ht="21">
      <c r="A13" s="39" t="s">
        <v>52</v>
      </c>
      <c r="B13" s="40"/>
      <c r="C13" s="40"/>
      <c r="D13" s="40"/>
      <c r="E13" s="40"/>
      <c r="F13" s="40"/>
      <c r="G13" s="40"/>
      <c r="H13" s="41"/>
    </row>
    <row r="14" spans="1:8" ht="21">
      <c r="A14" s="10">
        <v>10000000</v>
      </c>
      <c r="B14" s="11" t="s">
        <v>6</v>
      </c>
      <c r="C14" s="21">
        <v>92123</v>
      </c>
      <c r="D14" s="21">
        <v>92123</v>
      </c>
      <c r="E14" s="21">
        <v>23292.4</v>
      </c>
      <c r="F14" s="21">
        <v>28425.424530000004</v>
      </c>
      <c r="G14" s="21">
        <f aca="true" t="shared" si="0" ref="G14:G25">F14-E14</f>
        <v>5133.024530000002</v>
      </c>
      <c r="H14" s="21">
        <f aca="true" t="shared" si="1" ref="H14:H25">IF(E14=0,0,F14/E14*100)</f>
        <v>122.03733634146761</v>
      </c>
    </row>
    <row r="15" spans="1:8" ht="81">
      <c r="A15" s="10">
        <v>11000000</v>
      </c>
      <c r="B15" s="11" t="s">
        <v>7</v>
      </c>
      <c r="C15" s="21">
        <v>71536.8</v>
      </c>
      <c r="D15" s="21">
        <v>71536.8</v>
      </c>
      <c r="E15" s="21">
        <v>18828.1</v>
      </c>
      <c r="F15" s="21">
        <v>20692.3</v>
      </c>
      <c r="G15" s="21">
        <f t="shared" si="0"/>
        <v>1864.2000000000007</v>
      </c>
      <c r="H15" s="21">
        <f t="shared" si="1"/>
        <v>109.90115837498209</v>
      </c>
    </row>
    <row r="16" spans="1:8" ht="42">
      <c r="A16" s="12">
        <v>11010000</v>
      </c>
      <c r="B16" s="13" t="s">
        <v>8</v>
      </c>
      <c r="C16" s="22">
        <v>70131.3</v>
      </c>
      <c r="D16" s="22">
        <v>70131.3</v>
      </c>
      <c r="E16" s="22">
        <v>18097.6</v>
      </c>
      <c r="F16" s="22">
        <v>20639.6</v>
      </c>
      <c r="G16" s="22">
        <f t="shared" si="0"/>
        <v>2542</v>
      </c>
      <c r="H16" s="22">
        <f t="shared" si="1"/>
        <v>114.04606135620192</v>
      </c>
    </row>
    <row r="17" spans="1:8" ht="40.5">
      <c r="A17" s="10">
        <v>11020000</v>
      </c>
      <c r="B17" s="11" t="s">
        <v>9</v>
      </c>
      <c r="C17" s="21">
        <v>1405.5</v>
      </c>
      <c r="D17" s="21">
        <v>1405.5</v>
      </c>
      <c r="E17" s="21">
        <v>730.5</v>
      </c>
      <c r="F17" s="21">
        <v>52.7</v>
      </c>
      <c r="G17" s="21">
        <f t="shared" si="0"/>
        <v>-677.8</v>
      </c>
      <c r="H17" s="21">
        <f t="shared" si="1"/>
        <v>7.214236824093087</v>
      </c>
    </row>
    <row r="18" spans="1:8" ht="60.75">
      <c r="A18" s="10">
        <v>13000000</v>
      </c>
      <c r="B18" s="11" t="s">
        <v>10</v>
      </c>
      <c r="C18" s="21">
        <v>0</v>
      </c>
      <c r="D18" s="21">
        <v>0</v>
      </c>
      <c r="E18" s="21">
        <v>0</v>
      </c>
      <c r="F18" s="21">
        <v>1.7</v>
      </c>
      <c r="G18" s="21">
        <f t="shared" si="0"/>
        <v>1.7</v>
      </c>
      <c r="H18" s="21">
        <f t="shared" si="1"/>
        <v>0</v>
      </c>
    </row>
    <row r="19" spans="1:8" ht="42">
      <c r="A19" s="6">
        <v>13010000</v>
      </c>
      <c r="B19" s="16" t="s">
        <v>11</v>
      </c>
      <c r="C19" s="23">
        <v>0</v>
      </c>
      <c r="D19" s="23">
        <v>0</v>
      </c>
      <c r="E19" s="23">
        <v>0</v>
      </c>
      <c r="F19" s="23">
        <v>1.7</v>
      </c>
      <c r="G19" s="23">
        <f t="shared" si="0"/>
        <v>1.7</v>
      </c>
      <c r="H19" s="23">
        <f t="shared" si="1"/>
        <v>0</v>
      </c>
    </row>
    <row r="20" spans="1:8" ht="40.5">
      <c r="A20" s="10">
        <v>14000000</v>
      </c>
      <c r="B20" s="11" t="s">
        <v>12</v>
      </c>
      <c r="C20" s="21">
        <v>4026</v>
      </c>
      <c r="D20" s="21">
        <v>4026</v>
      </c>
      <c r="E20" s="21">
        <v>671</v>
      </c>
      <c r="F20" s="21">
        <v>1289.2</v>
      </c>
      <c r="G20" s="21">
        <f t="shared" si="0"/>
        <v>618.2</v>
      </c>
      <c r="H20" s="21">
        <f t="shared" si="1"/>
        <v>192.13114754098362</v>
      </c>
    </row>
    <row r="21" spans="1:8" ht="84">
      <c r="A21" s="6">
        <v>14040000</v>
      </c>
      <c r="B21" s="16" t="s">
        <v>13</v>
      </c>
      <c r="C21" s="23">
        <v>4026</v>
      </c>
      <c r="D21" s="23">
        <v>4026</v>
      </c>
      <c r="E21" s="23">
        <v>671</v>
      </c>
      <c r="F21" s="23">
        <v>1289.2</v>
      </c>
      <c r="G21" s="23">
        <f t="shared" si="0"/>
        <v>618.2</v>
      </c>
      <c r="H21" s="23">
        <f t="shared" si="1"/>
        <v>192.13114754098362</v>
      </c>
    </row>
    <row r="22" spans="1:8" ht="21">
      <c r="A22" s="10">
        <v>18000000</v>
      </c>
      <c r="B22" s="11" t="s">
        <v>14</v>
      </c>
      <c r="C22" s="21">
        <v>16475.7</v>
      </c>
      <c r="D22" s="21">
        <v>16475.7</v>
      </c>
      <c r="E22" s="21">
        <v>3773</v>
      </c>
      <c r="F22" s="21">
        <v>6420.1</v>
      </c>
      <c r="G22" s="21">
        <f t="shared" si="0"/>
        <v>2647.1000000000004</v>
      </c>
      <c r="H22" s="21">
        <f t="shared" si="1"/>
        <v>170.15902464882058</v>
      </c>
    </row>
    <row r="23" spans="1:8" ht="21">
      <c r="A23" s="6">
        <v>18010000</v>
      </c>
      <c r="B23" s="16" t="s">
        <v>15</v>
      </c>
      <c r="C23" s="23">
        <v>9449</v>
      </c>
      <c r="D23" s="23">
        <v>9449</v>
      </c>
      <c r="E23" s="23">
        <v>2087.2</v>
      </c>
      <c r="F23" s="23">
        <v>3293.8</v>
      </c>
      <c r="G23" s="23">
        <f t="shared" si="0"/>
        <v>1206.6000000000004</v>
      </c>
      <c r="H23" s="23">
        <f t="shared" si="1"/>
        <v>157.80950555768496</v>
      </c>
    </row>
    <row r="24" spans="1:8" ht="42">
      <c r="A24" s="6">
        <v>18020000</v>
      </c>
      <c r="B24" s="16" t="s">
        <v>16</v>
      </c>
      <c r="C24" s="23">
        <v>0</v>
      </c>
      <c r="D24" s="23">
        <v>0</v>
      </c>
      <c r="E24" s="23">
        <v>0</v>
      </c>
      <c r="F24" s="23">
        <v>-2.9</v>
      </c>
      <c r="G24" s="23">
        <f t="shared" si="0"/>
        <v>-2.9</v>
      </c>
      <c r="H24" s="23">
        <f t="shared" si="1"/>
        <v>0</v>
      </c>
    </row>
    <row r="25" spans="1:8" ht="21">
      <c r="A25" s="6">
        <v>18030000</v>
      </c>
      <c r="B25" s="16" t="s">
        <v>17</v>
      </c>
      <c r="C25" s="23">
        <v>11.7</v>
      </c>
      <c r="D25" s="23">
        <v>11.7</v>
      </c>
      <c r="E25" s="23">
        <v>1.5</v>
      </c>
      <c r="F25" s="23">
        <v>4.8</v>
      </c>
      <c r="G25" s="23">
        <f t="shared" si="0"/>
        <v>3.3</v>
      </c>
      <c r="H25" s="23">
        <f t="shared" si="1"/>
        <v>320</v>
      </c>
    </row>
    <row r="26" spans="1:8" ht="84">
      <c r="A26" s="6">
        <v>18040000</v>
      </c>
      <c r="B26" s="16" t="s">
        <v>18</v>
      </c>
      <c r="C26" s="23">
        <v>0</v>
      </c>
      <c r="D26" s="23">
        <v>0</v>
      </c>
      <c r="E26" s="23">
        <v>0</v>
      </c>
      <c r="F26" s="23">
        <v>-2.4</v>
      </c>
      <c r="G26" s="23">
        <f aca="true" t="shared" si="2" ref="G26:G39">F26-E26</f>
        <v>-2.4</v>
      </c>
      <c r="H26" s="23">
        <f aca="true" t="shared" si="3" ref="H26:H39">IF(E26=0,0,F26/E26*100)</f>
        <v>0</v>
      </c>
    </row>
    <row r="27" spans="1:8" ht="21">
      <c r="A27" s="6">
        <v>18050000</v>
      </c>
      <c r="B27" s="16" t="s">
        <v>19</v>
      </c>
      <c r="C27" s="23">
        <v>7015</v>
      </c>
      <c r="D27" s="23">
        <v>7015</v>
      </c>
      <c r="E27" s="23">
        <v>1684.3</v>
      </c>
      <c r="F27" s="23">
        <v>3126.8</v>
      </c>
      <c r="G27" s="23">
        <f t="shared" si="2"/>
        <v>1442.5000000000002</v>
      </c>
      <c r="H27" s="23">
        <f t="shared" si="3"/>
        <v>185.6438876684676</v>
      </c>
    </row>
    <row r="28" spans="1:8" ht="21">
      <c r="A28" s="10">
        <v>19000000</v>
      </c>
      <c r="B28" s="11" t="s">
        <v>20</v>
      </c>
      <c r="C28" s="21">
        <v>84.5</v>
      </c>
      <c r="D28" s="21">
        <v>84.5</v>
      </c>
      <c r="E28" s="21">
        <v>20.3</v>
      </c>
      <c r="F28" s="21">
        <v>22.2</v>
      </c>
      <c r="G28" s="21">
        <f t="shared" si="2"/>
        <v>1.8999999999999986</v>
      </c>
      <c r="H28" s="21">
        <f t="shared" si="3"/>
        <v>109.35960591133005</v>
      </c>
    </row>
    <row r="29" spans="1:8" ht="21">
      <c r="A29" s="6">
        <v>19010000</v>
      </c>
      <c r="B29" s="16" t="s">
        <v>21</v>
      </c>
      <c r="C29" s="23">
        <v>84.5</v>
      </c>
      <c r="D29" s="23">
        <v>84.5</v>
      </c>
      <c r="E29" s="23">
        <v>20.3</v>
      </c>
      <c r="F29" s="23">
        <v>22.2</v>
      </c>
      <c r="G29" s="23">
        <f t="shared" si="2"/>
        <v>1.8999999999999986</v>
      </c>
      <c r="H29" s="23">
        <f t="shared" si="3"/>
        <v>109.35960591133005</v>
      </c>
    </row>
    <row r="30" spans="1:8" ht="21">
      <c r="A30" s="10">
        <v>20000000</v>
      </c>
      <c r="B30" s="11" t="s">
        <v>22</v>
      </c>
      <c r="C30" s="21">
        <v>1194.7</v>
      </c>
      <c r="D30" s="21">
        <v>1194.7</v>
      </c>
      <c r="E30" s="21">
        <v>481.1</v>
      </c>
      <c r="F30" s="21">
        <v>787.4</v>
      </c>
      <c r="G30" s="21">
        <f t="shared" si="2"/>
        <v>306.29999999999995</v>
      </c>
      <c r="H30" s="21">
        <f t="shared" si="3"/>
        <v>163.66659738100188</v>
      </c>
    </row>
    <row r="31" spans="1:8" ht="41.25">
      <c r="A31" s="17">
        <v>21000000</v>
      </c>
      <c r="B31" s="18" t="s">
        <v>23</v>
      </c>
      <c r="C31" s="24">
        <v>452.3</v>
      </c>
      <c r="D31" s="24">
        <v>452.3</v>
      </c>
      <c r="E31" s="24">
        <v>328.4</v>
      </c>
      <c r="F31" s="24">
        <v>93.5</v>
      </c>
      <c r="G31" s="24">
        <f t="shared" si="2"/>
        <v>-234.89999999999998</v>
      </c>
      <c r="H31" s="24">
        <f t="shared" si="3"/>
        <v>28.47137637028015</v>
      </c>
    </row>
    <row r="32" spans="1:8" ht="105">
      <c r="A32" s="6">
        <v>21010300</v>
      </c>
      <c r="B32" s="16" t="s">
        <v>24</v>
      </c>
      <c r="C32" s="23">
        <v>395</v>
      </c>
      <c r="D32" s="23">
        <v>395</v>
      </c>
      <c r="E32" s="23">
        <v>305</v>
      </c>
      <c r="F32" s="23">
        <v>35.2</v>
      </c>
      <c r="G32" s="23">
        <f t="shared" si="2"/>
        <v>-269.8</v>
      </c>
      <c r="H32" s="23">
        <f t="shared" si="3"/>
        <v>11.54098360655738</v>
      </c>
    </row>
    <row r="33" spans="1:8" ht="21">
      <c r="A33" s="6">
        <v>21080000</v>
      </c>
      <c r="B33" s="16" t="s">
        <v>25</v>
      </c>
      <c r="C33" s="23">
        <v>57.3</v>
      </c>
      <c r="D33" s="23">
        <v>57.3</v>
      </c>
      <c r="E33" s="23">
        <v>23.4</v>
      </c>
      <c r="F33" s="23">
        <v>58.3</v>
      </c>
      <c r="G33" s="23">
        <f t="shared" si="2"/>
        <v>34.9</v>
      </c>
      <c r="H33" s="23">
        <f t="shared" si="3"/>
        <v>249.14529914529913</v>
      </c>
    </row>
    <row r="34" spans="1:8" ht="21">
      <c r="A34" s="6">
        <v>21080500</v>
      </c>
      <c r="B34" s="16" t="s">
        <v>26</v>
      </c>
      <c r="C34" s="23">
        <v>25</v>
      </c>
      <c r="D34" s="23">
        <v>25</v>
      </c>
      <c r="E34" s="23">
        <v>15</v>
      </c>
      <c r="F34" s="23">
        <v>54.6</v>
      </c>
      <c r="G34" s="23">
        <f t="shared" si="2"/>
        <v>39.6</v>
      </c>
      <c r="H34" s="23">
        <f t="shared" si="3"/>
        <v>364</v>
      </c>
    </row>
    <row r="35" spans="1:8" ht="42">
      <c r="A35" s="6">
        <v>21081100</v>
      </c>
      <c r="B35" s="16" t="s">
        <v>27</v>
      </c>
      <c r="C35" s="23">
        <v>32.3</v>
      </c>
      <c r="D35" s="23">
        <v>32.3</v>
      </c>
      <c r="E35" s="23">
        <v>8.4</v>
      </c>
      <c r="F35" s="23">
        <v>3.7</v>
      </c>
      <c r="G35" s="23">
        <f t="shared" si="2"/>
        <v>-4.7</v>
      </c>
      <c r="H35" s="23">
        <f t="shared" si="3"/>
        <v>44.047619047619044</v>
      </c>
    </row>
    <row r="36" spans="1:8" ht="81.75">
      <c r="A36" s="17">
        <v>22000000</v>
      </c>
      <c r="B36" s="18" t="s">
        <v>28</v>
      </c>
      <c r="C36" s="24">
        <v>587.4</v>
      </c>
      <c r="D36" s="24">
        <v>587.4</v>
      </c>
      <c r="E36" s="24">
        <v>109.4</v>
      </c>
      <c r="F36" s="24">
        <v>558.9</v>
      </c>
      <c r="G36" s="24">
        <f t="shared" si="2"/>
        <v>449.5</v>
      </c>
      <c r="H36" s="24">
        <f t="shared" si="3"/>
        <v>510.8775137111517</v>
      </c>
    </row>
    <row r="37" spans="1:8" ht="42">
      <c r="A37" s="6">
        <v>22012500</v>
      </c>
      <c r="B37" s="16" t="s">
        <v>29</v>
      </c>
      <c r="C37" s="23">
        <v>39.4</v>
      </c>
      <c r="D37" s="23">
        <v>39.4</v>
      </c>
      <c r="E37" s="23">
        <v>10.6</v>
      </c>
      <c r="F37" s="23">
        <v>434.8</v>
      </c>
      <c r="G37" s="23">
        <f t="shared" si="2"/>
        <v>424.2</v>
      </c>
      <c r="H37" s="23">
        <f t="shared" si="3"/>
        <v>4101.88679245283</v>
      </c>
    </row>
    <row r="38" spans="1:8" ht="105">
      <c r="A38" s="6">
        <v>22080400</v>
      </c>
      <c r="B38" s="16" t="s">
        <v>30</v>
      </c>
      <c r="C38" s="23">
        <v>243</v>
      </c>
      <c r="D38" s="23">
        <v>243</v>
      </c>
      <c r="E38" s="23">
        <v>59.3</v>
      </c>
      <c r="F38" s="23">
        <v>27.6</v>
      </c>
      <c r="G38" s="23">
        <f t="shared" si="2"/>
        <v>-31.699999999999996</v>
      </c>
      <c r="H38" s="23">
        <f t="shared" si="3"/>
        <v>46.543001686340645</v>
      </c>
    </row>
    <row r="39" spans="1:8" ht="21">
      <c r="A39" s="6">
        <v>22090000</v>
      </c>
      <c r="B39" s="16" t="s">
        <v>31</v>
      </c>
      <c r="C39" s="23">
        <v>305</v>
      </c>
      <c r="D39" s="23">
        <v>305</v>
      </c>
      <c r="E39" s="23">
        <v>39.5</v>
      </c>
      <c r="F39" s="23">
        <v>96.5</v>
      </c>
      <c r="G39" s="23">
        <f t="shared" si="2"/>
        <v>57</v>
      </c>
      <c r="H39" s="23">
        <f t="shared" si="3"/>
        <v>244.30379746835445</v>
      </c>
    </row>
    <row r="40" spans="1:8" ht="41.25">
      <c r="A40" s="17">
        <v>24000000</v>
      </c>
      <c r="B40" s="18" t="s">
        <v>32</v>
      </c>
      <c r="C40" s="24">
        <v>155</v>
      </c>
      <c r="D40" s="24">
        <v>155</v>
      </c>
      <c r="E40" s="24">
        <v>43.3</v>
      </c>
      <c r="F40" s="24">
        <v>135</v>
      </c>
      <c r="G40" s="24">
        <f aca="true" t="shared" si="4" ref="G40:G55">F40-E40</f>
        <v>91.7</v>
      </c>
      <c r="H40" s="24">
        <f aca="true" t="shared" si="5" ref="H40:H55">IF(E40=0,0,F40/E40*100)</f>
        <v>311.7782909930716</v>
      </c>
    </row>
    <row r="41" spans="1:8" ht="21">
      <c r="A41" s="6">
        <v>24060300</v>
      </c>
      <c r="B41" s="16" t="s">
        <v>25</v>
      </c>
      <c r="C41" s="23">
        <v>155</v>
      </c>
      <c r="D41" s="23">
        <v>155</v>
      </c>
      <c r="E41" s="23">
        <v>43.3</v>
      </c>
      <c r="F41" s="23">
        <v>135</v>
      </c>
      <c r="G41" s="23">
        <f t="shared" si="4"/>
        <v>91.7</v>
      </c>
      <c r="H41" s="23">
        <f t="shared" si="5"/>
        <v>311.7782909930716</v>
      </c>
    </row>
    <row r="42" spans="1:8" ht="41.25">
      <c r="A42" s="17">
        <v>30000000</v>
      </c>
      <c r="B42" s="18" t="s">
        <v>33</v>
      </c>
      <c r="C42" s="24">
        <v>8</v>
      </c>
      <c r="D42" s="24">
        <v>8</v>
      </c>
      <c r="E42" s="24">
        <v>1.7</v>
      </c>
      <c r="F42" s="24">
        <v>0.4</v>
      </c>
      <c r="G42" s="24">
        <f t="shared" si="4"/>
        <v>-1.2999999999999998</v>
      </c>
      <c r="H42" s="24">
        <f t="shared" si="5"/>
        <v>23.529411764705884</v>
      </c>
    </row>
    <row r="43" spans="1:8" ht="189">
      <c r="A43" s="6">
        <v>31010200</v>
      </c>
      <c r="B43" s="16" t="s">
        <v>34</v>
      </c>
      <c r="C43" s="23">
        <v>8</v>
      </c>
      <c r="D43" s="23">
        <v>8</v>
      </c>
      <c r="E43" s="23">
        <v>1.7</v>
      </c>
      <c r="F43" s="23">
        <v>0.4</v>
      </c>
      <c r="G43" s="23">
        <f t="shared" si="4"/>
        <v>-1.2999999999999998</v>
      </c>
      <c r="H43" s="23">
        <f t="shared" si="5"/>
        <v>23.529411764705884</v>
      </c>
    </row>
    <row r="44" spans="1:8" ht="29.25" customHeight="1">
      <c r="A44" s="20" t="s">
        <v>56</v>
      </c>
      <c r="B44" s="20"/>
      <c r="C44" s="25">
        <f>C14+C30+C42</f>
        <v>93325.7</v>
      </c>
      <c r="D44" s="25">
        <f>D14+D30+D42</f>
        <v>93325.7</v>
      </c>
      <c r="E44" s="25">
        <f>E14+E30+E42</f>
        <v>23775.2</v>
      </c>
      <c r="F44" s="25">
        <f>F14+F30+F42</f>
        <v>29213.224530000007</v>
      </c>
      <c r="G44" s="26">
        <f t="shared" si="4"/>
        <v>5438.024530000006</v>
      </c>
      <c r="H44" s="26">
        <f t="shared" si="5"/>
        <v>122.87267627611969</v>
      </c>
    </row>
    <row r="45" spans="1:8" ht="21">
      <c r="A45" s="17">
        <v>40000000</v>
      </c>
      <c r="B45" s="18" t="s">
        <v>35</v>
      </c>
      <c r="C45" s="24">
        <f>C46</f>
        <v>152265.40000000002</v>
      </c>
      <c r="D45" s="24">
        <f>D46</f>
        <v>152373.7</v>
      </c>
      <c r="E45" s="24">
        <f>E46</f>
        <v>37097.2065</v>
      </c>
      <c r="F45" s="24">
        <f>F46</f>
        <v>36435</v>
      </c>
      <c r="G45" s="24">
        <f t="shared" si="4"/>
        <v>-662.2065000000002</v>
      </c>
      <c r="H45" s="24">
        <f t="shared" si="5"/>
        <v>98.21494241082546</v>
      </c>
    </row>
    <row r="46" spans="1:8" ht="21">
      <c r="A46" s="17">
        <v>41030000</v>
      </c>
      <c r="B46" s="18" t="s">
        <v>36</v>
      </c>
      <c r="C46" s="24">
        <f>SUM(C47:C54)</f>
        <v>152265.40000000002</v>
      </c>
      <c r="D46" s="24">
        <f>SUM(D47:D54)</f>
        <v>152373.7</v>
      </c>
      <c r="E46" s="24">
        <f>SUM(E47:E54)</f>
        <v>37097.2065</v>
      </c>
      <c r="F46" s="24">
        <f>SUM(F47:F54)</f>
        <v>36435</v>
      </c>
      <c r="G46" s="24">
        <f t="shared" si="4"/>
        <v>-662.2065000000002</v>
      </c>
      <c r="H46" s="24">
        <f t="shared" si="5"/>
        <v>98.21494241082546</v>
      </c>
    </row>
    <row r="47" spans="1:8" ht="210">
      <c r="A47" s="6">
        <v>41030600</v>
      </c>
      <c r="B47" s="16" t="s">
        <v>48</v>
      </c>
      <c r="C47" s="23">
        <v>44782</v>
      </c>
      <c r="D47" s="23">
        <v>44782</v>
      </c>
      <c r="E47" s="23">
        <v>11065</v>
      </c>
      <c r="F47" s="23">
        <v>10869.6</v>
      </c>
      <c r="G47" s="23">
        <f t="shared" si="4"/>
        <v>-195.39999999999964</v>
      </c>
      <c r="H47" s="23">
        <f t="shared" si="5"/>
        <v>98.23407139629464</v>
      </c>
    </row>
    <row r="48" spans="1:8" ht="273">
      <c r="A48" s="6">
        <v>41030800</v>
      </c>
      <c r="B48" s="16" t="s">
        <v>49</v>
      </c>
      <c r="C48" s="23">
        <v>24994.6</v>
      </c>
      <c r="D48" s="23">
        <v>24994.6</v>
      </c>
      <c r="E48" s="23">
        <v>6197.34</v>
      </c>
      <c r="F48" s="23">
        <v>6197.3</v>
      </c>
      <c r="G48" s="23">
        <f t="shared" si="4"/>
        <v>-0.03999999999996362</v>
      </c>
      <c r="H48" s="23">
        <f t="shared" si="5"/>
        <v>99.99935456179587</v>
      </c>
    </row>
    <row r="49" spans="1:8" ht="409.5">
      <c r="A49" s="6">
        <v>41030900</v>
      </c>
      <c r="B49" s="16" t="s">
        <v>50</v>
      </c>
      <c r="C49" s="23">
        <v>3049.2</v>
      </c>
      <c r="D49" s="23">
        <v>3049.2</v>
      </c>
      <c r="E49" s="23">
        <v>654</v>
      </c>
      <c r="F49" s="23">
        <v>225.2</v>
      </c>
      <c r="G49" s="23">
        <f t="shared" si="4"/>
        <v>-428.8</v>
      </c>
      <c r="H49" s="23">
        <f t="shared" si="5"/>
        <v>34.43425076452599</v>
      </c>
    </row>
    <row r="50" spans="1:8" ht="147">
      <c r="A50" s="6">
        <v>41031000</v>
      </c>
      <c r="B50" s="16" t="s">
        <v>37</v>
      </c>
      <c r="C50" s="23">
        <v>55.6</v>
      </c>
      <c r="D50" s="23">
        <v>55.6</v>
      </c>
      <c r="E50" s="23">
        <v>15.4555</v>
      </c>
      <c r="F50" s="23">
        <v>15.5</v>
      </c>
      <c r="G50" s="23">
        <f t="shared" si="4"/>
        <v>0.04449999999999932</v>
      </c>
      <c r="H50" s="23">
        <f t="shared" si="5"/>
        <v>100.2879233929669</v>
      </c>
    </row>
    <row r="51" spans="1:8" ht="42">
      <c r="A51" s="6">
        <v>41033900</v>
      </c>
      <c r="B51" s="16" t="s">
        <v>38</v>
      </c>
      <c r="C51" s="23">
        <v>38702.3</v>
      </c>
      <c r="D51" s="23">
        <v>38702.3</v>
      </c>
      <c r="E51" s="23">
        <v>8886.9</v>
      </c>
      <c r="F51" s="23">
        <v>8886.9</v>
      </c>
      <c r="G51" s="23">
        <f t="shared" si="4"/>
        <v>0</v>
      </c>
      <c r="H51" s="23">
        <f t="shared" si="5"/>
        <v>100</v>
      </c>
    </row>
    <row r="52" spans="1:8" ht="63">
      <c r="A52" s="6">
        <v>41034200</v>
      </c>
      <c r="B52" s="16" t="s">
        <v>39</v>
      </c>
      <c r="C52" s="23">
        <v>39415</v>
      </c>
      <c r="D52" s="23">
        <v>39415</v>
      </c>
      <c r="E52" s="23">
        <v>9829.9</v>
      </c>
      <c r="F52" s="23">
        <v>9829.9</v>
      </c>
      <c r="G52" s="23">
        <f t="shared" si="4"/>
        <v>0</v>
      </c>
      <c r="H52" s="23">
        <f t="shared" si="5"/>
        <v>100</v>
      </c>
    </row>
    <row r="53" spans="1:8" ht="21">
      <c r="A53" s="6">
        <v>41035000</v>
      </c>
      <c r="B53" s="16" t="s">
        <v>40</v>
      </c>
      <c r="C53" s="23">
        <v>106.6</v>
      </c>
      <c r="D53" s="23">
        <v>214.9</v>
      </c>
      <c r="E53" s="23">
        <v>133.82</v>
      </c>
      <c r="F53" s="23">
        <v>127.4</v>
      </c>
      <c r="G53" s="23">
        <f t="shared" si="4"/>
        <v>-6.4199999999999875</v>
      </c>
      <c r="H53" s="23">
        <f t="shared" si="5"/>
        <v>95.20251083545061</v>
      </c>
    </row>
    <row r="54" spans="1:8" ht="273">
      <c r="A54" s="6">
        <v>41035800</v>
      </c>
      <c r="B54" s="16" t="s">
        <v>51</v>
      </c>
      <c r="C54" s="23">
        <v>1160.1</v>
      </c>
      <c r="D54" s="23">
        <v>1160.1</v>
      </c>
      <c r="E54" s="23">
        <v>314.791</v>
      </c>
      <c r="F54" s="23">
        <v>283.2</v>
      </c>
      <c r="G54" s="23">
        <f t="shared" si="4"/>
        <v>-31.591000000000008</v>
      </c>
      <c r="H54" s="23">
        <f t="shared" si="5"/>
        <v>89.96445260506178</v>
      </c>
    </row>
    <row r="55" spans="1:8" ht="33.75" customHeight="1">
      <c r="A55" s="20" t="s">
        <v>57</v>
      </c>
      <c r="B55" s="20"/>
      <c r="C55" s="25">
        <f>C44+C45</f>
        <v>245591.10000000003</v>
      </c>
      <c r="D55" s="25">
        <f>D44+D45</f>
        <v>245699.40000000002</v>
      </c>
      <c r="E55" s="25">
        <f>E44+E45</f>
        <v>60872.4065</v>
      </c>
      <c r="F55" s="25">
        <f>F44+F45</f>
        <v>65648.22453</v>
      </c>
      <c r="G55" s="26">
        <f t="shared" si="4"/>
        <v>4775.8180300000095</v>
      </c>
      <c r="H55" s="26">
        <f t="shared" si="5"/>
        <v>107.84562054401448</v>
      </c>
    </row>
    <row r="56" spans="1:8" ht="29.25" customHeight="1">
      <c r="A56" s="28" t="s">
        <v>58</v>
      </c>
      <c r="B56" s="29"/>
      <c r="C56" s="29"/>
      <c r="D56" s="29"/>
      <c r="E56" s="29"/>
      <c r="F56" s="29"/>
      <c r="G56" s="29"/>
      <c r="H56" s="30"/>
    </row>
    <row r="57" spans="1:8" ht="21">
      <c r="A57" s="17">
        <v>10000000</v>
      </c>
      <c r="B57" s="18" t="s">
        <v>6</v>
      </c>
      <c r="C57" s="24">
        <v>0</v>
      </c>
      <c r="D57" s="24">
        <v>0</v>
      </c>
      <c r="E57" s="24">
        <v>0</v>
      </c>
      <c r="F57" s="24">
        <v>1.2</v>
      </c>
      <c r="G57" s="24">
        <f aca="true" t="shared" si="6" ref="G57:G74">F57-E57</f>
        <v>1.2</v>
      </c>
      <c r="H57" s="24">
        <f aca="true" t="shared" si="7" ref="H57:H74">IF(E57=0,0,F57/E57*100)</f>
        <v>0</v>
      </c>
    </row>
    <row r="58" spans="1:8" ht="21">
      <c r="A58" s="17">
        <v>18000000</v>
      </c>
      <c r="B58" s="18" t="s">
        <v>14</v>
      </c>
      <c r="C58" s="24">
        <v>0</v>
      </c>
      <c r="D58" s="24">
        <v>0</v>
      </c>
      <c r="E58" s="24">
        <v>0</v>
      </c>
      <c r="F58" s="24">
        <v>1.2</v>
      </c>
      <c r="G58" s="24">
        <f t="shared" si="6"/>
        <v>1.2</v>
      </c>
      <c r="H58" s="24">
        <f t="shared" si="7"/>
        <v>0</v>
      </c>
    </row>
    <row r="59" spans="1:8" ht="81.75">
      <c r="A59" s="17">
        <v>18040000</v>
      </c>
      <c r="B59" s="18" t="s">
        <v>18</v>
      </c>
      <c r="C59" s="24">
        <v>0</v>
      </c>
      <c r="D59" s="24">
        <v>0</v>
      </c>
      <c r="E59" s="24">
        <v>0</v>
      </c>
      <c r="F59" s="24">
        <v>1.2</v>
      </c>
      <c r="G59" s="24">
        <f t="shared" si="6"/>
        <v>1.2</v>
      </c>
      <c r="H59" s="24">
        <f t="shared" si="7"/>
        <v>0</v>
      </c>
    </row>
    <row r="60" spans="1:8" ht="179.25" customHeight="1">
      <c r="A60" s="9">
        <v>18041500</v>
      </c>
      <c r="B60" s="16" t="s">
        <v>59</v>
      </c>
      <c r="C60" s="23">
        <v>0</v>
      </c>
      <c r="D60" s="23">
        <v>0</v>
      </c>
      <c r="E60" s="23">
        <v>0</v>
      </c>
      <c r="F60" s="23">
        <v>1.2</v>
      </c>
      <c r="G60" s="23">
        <f t="shared" si="6"/>
        <v>1.2</v>
      </c>
      <c r="H60" s="23">
        <f t="shared" si="7"/>
        <v>0</v>
      </c>
    </row>
    <row r="61" spans="1:8" ht="21">
      <c r="A61" s="17">
        <v>20000000</v>
      </c>
      <c r="B61" s="18" t="s">
        <v>22</v>
      </c>
      <c r="C61" s="24">
        <v>4962.7</v>
      </c>
      <c r="D61" s="24">
        <v>4962.7</v>
      </c>
      <c r="E61" s="24">
        <v>1226.225</v>
      </c>
      <c r="F61" s="24">
        <f>F62+F64+F68</f>
        <v>1530.5</v>
      </c>
      <c r="G61" s="24">
        <f t="shared" si="6"/>
        <v>304.2750000000001</v>
      </c>
      <c r="H61" s="24">
        <f t="shared" si="7"/>
        <v>124.81396154865543</v>
      </c>
    </row>
    <row r="62" spans="1:8" ht="41.25">
      <c r="A62" s="17">
        <v>21000000</v>
      </c>
      <c r="B62" s="18" t="s">
        <v>23</v>
      </c>
      <c r="C62" s="24">
        <v>16</v>
      </c>
      <c r="D62" s="24">
        <v>16</v>
      </c>
      <c r="E62" s="24">
        <v>10</v>
      </c>
      <c r="F62" s="24">
        <v>0</v>
      </c>
      <c r="G62" s="24">
        <f t="shared" si="6"/>
        <v>-10</v>
      </c>
      <c r="H62" s="24">
        <f t="shared" si="7"/>
        <v>0</v>
      </c>
    </row>
    <row r="63" spans="1:8" ht="210">
      <c r="A63" s="9">
        <v>21080700</v>
      </c>
      <c r="B63" s="16" t="s">
        <v>60</v>
      </c>
      <c r="C63" s="23">
        <v>16</v>
      </c>
      <c r="D63" s="23">
        <v>16</v>
      </c>
      <c r="E63" s="23">
        <v>10</v>
      </c>
      <c r="F63" s="23">
        <v>0</v>
      </c>
      <c r="G63" s="23">
        <f t="shared" si="6"/>
        <v>-10</v>
      </c>
      <c r="H63" s="23">
        <f t="shared" si="7"/>
        <v>0</v>
      </c>
    </row>
    <row r="64" spans="1:8" ht="21" customHeight="1">
      <c r="A64" s="17">
        <v>24000000</v>
      </c>
      <c r="B64" s="27" t="s">
        <v>32</v>
      </c>
      <c r="C64" s="24">
        <v>115</v>
      </c>
      <c r="D64" s="24">
        <v>115</v>
      </c>
      <c r="E64" s="24">
        <v>8.3</v>
      </c>
      <c r="F64" s="24">
        <v>75.6</v>
      </c>
      <c r="G64" s="24">
        <f t="shared" si="6"/>
        <v>67.3</v>
      </c>
      <c r="H64" s="24">
        <f t="shared" si="7"/>
        <v>910.8433734939757</v>
      </c>
    </row>
    <row r="65" spans="1:8" ht="21">
      <c r="A65" s="9">
        <v>24060000</v>
      </c>
      <c r="B65" s="16" t="s">
        <v>25</v>
      </c>
      <c r="C65" s="23">
        <v>5</v>
      </c>
      <c r="D65" s="23">
        <v>5</v>
      </c>
      <c r="E65" s="23">
        <v>0.3</v>
      </c>
      <c r="F65" s="23">
        <v>19.7</v>
      </c>
      <c r="G65" s="23">
        <f t="shared" si="6"/>
        <v>19.4</v>
      </c>
      <c r="H65" s="23">
        <f t="shared" si="7"/>
        <v>6566.666666666667</v>
      </c>
    </row>
    <row r="66" spans="1:8" ht="128.25" customHeight="1">
      <c r="A66" s="9">
        <v>24062100</v>
      </c>
      <c r="B66" s="16" t="s">
        <v>61</v>
      </c>
      <c r="C66" s="23">
        <v>5</v>
      </c>
      <c r="D66" s="23">
        <v>5</v>
      </c>
      <c r="E66" s="23">
        <v>0.3</v>
      </c>
      <c r="F66" s="23">
        <v>19.7</v>
      </c>
      <c r="G66" s="23">
        <f t="shared" si="6"/>
        <v>19.4</v>
      </c>
      <c r="H66" s="23">
        <f t="shared" si="7"/>
        <v>6566.666666666667</v>
      </c>
    </row>
    <row r="67" spans="1:8" ht="84">
      <c r="A67" s="9">
        <v>24170000</v>
      </c>
      <c r="B67" s="16" t="s">
        <v>62</v>
      </c>
      <c r="C67" s="23">
        <v>110</v>
      </c>
      <c r="D67" s="23">
        <v>110</v>
      </c>
      <c r="E67" s="23">
        <v>8</v>
      </c>
      <c r="F67" s="23">
        <v>55.8</v>
      </c>
      <c r="G67" s="23">
        <f t="shared" si="6"/>
        <v>47.8</v>
      </c>
      <c r="H67" s="23">
        <f t="shared" si="7"/>
        <v>697.5</v>
      </c>
    </row>
    <row r="68" spans="1:8" ht="41.25">
      <c r="A68" s="17">
        <v>25000000</v>
      </c>
      <c r="B68" s="18" t="s">
        <v>63</v>
      </c>
      <c r="C68" s="24">
        <v>4831.7</v>
      </c>
      <c r="D68" s="24">
        <v>4831.7</v>
      </c>
      <c r="E68" s="24">
        <v>1207.925</v>
      </c>
      <c r="F68" s="24">
        <v>1454.9</v>
      </c>
      <c r="G68" s="24">
        <f t="shared" si="6"/>
        <v>246.97500000000014</v>
      </c>
      <c r="H68" s="24">
        <f t="shared" si="7"/>
        <v>120.44621975702134</v>
      </c>
    </row>
    <row r="69" spans="1:8" ht="41.25">
      <c r="A69" s="17">
        <v>30000000</v>
      </c>
      <c r="B69" s="18" t="s">
        <v>33</v>
      </c>
      <c r="C69" s="24">
        <v>303.3</v>
      </c>
      <c r="D69" s="24">
        <v>303.3</v>
      </c>
      <c r="E69" s="24">
        <v>4.9</v>
      </c>
      <c r="F69" s="24">
        <v>4.8</v>
      </c>
      <c r="G69" s="24">
        <f t="shared" si="6"/>
        <v>-0.10000000000000053</v>
      </c>
      <c r="H69" s="24">
        <f t="shared" si="7"/>
        <v>97.95918367346937</v>
      </c>
    </row>
    <row r="70" spans="1:8" ht="105">
      <c r="A70" s="9">
        <v>31030000</v>
      </c>
      <c r="B70" s="16" t="s">
        <v>64</v>
      </c>
      <c r="C70" s="23">
        <v>8.3</v>
      </c>
      <c r="D70" s="23">
        <v>8.3</v>
      </c>
      <c r="E70" s="23">
        <v>0</v>
      </c>
      <c r="F70" s="23">
        <v>0</v>
      </c>
      <c r="G70" s="23">
        <f t="shared" si="6"/>
        <v>0</v>
      </c>
      <c r="H70" s="23">
        <f t="shared" si="7"/>
        <v>0</v>
      </c>
    </row>
    <row r="71" spans="1:8" ht="168">
      <c r="A71" s="9">
        <v>33010100</v>
      </c>
      <c r="B71" s="16" t="s">
        <v>65</v>
      </c>
      <c r="C71" s="23">
        <v>40</v>
      </c>
      <c r="D71" s="23">
        <v>40</v>
      </c>
      <c r="E71" s="23">
        <v>4.9</v>
      </c>
      <c r="F71" s="23">
        <v>4.8</v>
      </c>
      <c r="G71" s="23">
        <f t="shared" si="6"/>
        <v>-0.10000000000000053</v>
      </c>
      <c r="H71" s="23">
        <f t="shared" si="7"/>
        <v>97.95918367346937</v>
      </c>
    </row>
    <row r="72" spans="1:8" ht="147">
      <c r="A72" s="9">
        <v>33010400</v>
      </c>
      <c r="B72" s="16" t="s">
        <v>66</v>
      </c>
      <c r="C72" s="23">
        <v>255</v>
      </c>
      <c r="D72" s="23">
        <v>255</v>
      </c>
      <c r="E72" s="23">
        <v>0</v>
      </c>
      <c r="F72" s="23">
        <v>0</v>
      </c>
      <c r="G72" s="23">
        <f t="shared" si="6"/>
        <v>0</v>
      </c>
      <c r="H72" s="23">
        <f t="shared" si="7"/>
        <v>0</v>
      </c>
    </row>
    <row r="73" spans="1:8" ht="32.25" customHeight="1">
      <c r="A73" s="20" t="s">
        <v>67</v>
      </c>
      <c r="B73" s="20"/>
      <c r="C73" s="25">
        <f>C57+C61+C69</f>
        <v>5266</v>
      </c>
      <c r="D73" s="25">
        <f>D57+D61+D69</f>
        <v>5266</v>
      </c>
      <c r="E73" s="25">
        <f>E57+E61+E69</f>
        <v>1231.125</v>
      </c>
      <c r="F73" s="25">
        <f>F57+F61+F69</f>
        <v>1536.5</v>
      </c>
      <c r="G73" s="26">
        <f t="shared" si="6"/>
        <v>305.375</v>
      </c>
      <c r="H73" s="26">
        <f t="shared" si="7"/>
        <v>124.8045486851457</v>
      </c>
    </row>
    <row r="74" spans="1:8" ht="36" customHeight="1">
      <c r="A74" s="20" t="s">
        <v>68</v>
      </c>
      <c r="B74" s="20"/>
      <c r="C74" s="25">
        <f>C55+C73</f>
        <v>250857.10000000003</v>
      </c>
      <c r="D74" s="25">
        <f>D55+D73</f>
        <v>250965.40000000002</v>
      </c>
      <c r="E74" s="25">
        <f>E55+E73</f>
        <v>62103.5315</v>
      </c>
      <c r="F74" s="25">
        <f>F55+F73</f>
        <v>67184.72453</v>
      </c>
      <c r="G74" s="26">
        <f t="shared" si="6"/>
        <v>5081.1930300000095</v>
      </c>
      <c r="H74" s="26">
        <f t="shared" si="7"/>
        <v>108.18181012781861</v>
      </c>
    </row>
  </sheetData>
  <sheetProtection/>
  <mergeCells count="7">
    <mergeCell ref="A56:H56"/>
    <mergeCell ref="A8:H8"/>
    <mergeCell ref="A11:A12"/>
    <mergeCell ref="B11:B12"/>
    <mergeCell ref="C11:H11"/>
    <mergeCell ref="A9:H9"/>
    <mergeCell ref="A13:H13"/>
  </mergeCells>
  <printOptions horizontalCentered="1"/>
  <pageMargins left="0.5905511811023623" right="0.1968503937007874" top="0.3937007874015748" bottom="0.3937007874015748" header="0" footer="0"/>
  <pageSetup horizontalDpi="600" verticalDpi="600" orientation="portrait" paperSize="9" scale="50" r:id="rId1"/>
  <rowBreaks count="2" manualBreakCount="2">
    <brk id="37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2015-04-23T13:36:39Z</cp:lastPrinted>
  <dcterms:created xsi:type="dcterms:W3CDTF">2015-04-23T08:22:47Z</dcterms:created>
  <dcterms:modified xsi:type="dcterms:W3CDTF">2015-04-28T10:55:00Z</dcterms:modified>
  <cp:category/>
  <cp:version/>
  <cp:contentType/>
  <cp:contentStatus/>
</cp:coreProperties>
</file>