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105" activeTab="0"/>
  </bookViews>
  <sheets>
    <sheet name="5.1" sheetId="1" r:id="rId1"/>
    <sheet name="Аркуш1" sheetId="2" r:id="rId2"/>
  </sheets>
  <definedNames>
    <definedName name="_xlnm.Print_Area" localSheetId="0">'5.1'!$A$1:$Z$124</definedName>
  </definedNames>
  <calcPr fullCalcOnLoad="1"/>
</workbook>
</file>

<file path=xl/sharedStrings.xml><?xml version="1.0" encoding="utf-8"?>
<sst xmlns="http://schemas.openxmlformats.org/spreadsheetml/2006/main" count="382" uniqueCount="131">
  <si>
    <t xml:space="preserve">(найменування ліцензіата) </t>
  </si>
  <si>
    <t>№ з/п</t>
  </si>
  <si>
    <t>Найменування заходів (пооб'єктно)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</si>
  <si>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</si>
  <si>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                        тис. грн (без ПДВ)</t>
  </si>
  <si>
    <t>Кошти, що враховуються у структурі тарифів                                                                     тис. грн. (без ПДВ)</t>
  </si>
  <si>
    <t xml:space="preserve"> За способом виконання, тис. грн (без ПДВ)</t>
  </si>
  <si>
    <t>Економія паливно-енергетичних ресурсів                                       (тони умовного палива/прогнозний період)</t>
  </si>
  <si>
    <t>Економія паливно-енергетичних 
ресурсів (тис. грн.)</t>
  </si>
  <si>
    <t>Економія фонду заробітної плати,                                                                                 (тис. грн/рік)</t>
  </si>
  <si>
    <t>Економічні вигоди від зростання капіталізації основних                    фондів (збільшення амортизаційних відрахувань)                                                                      (тис.грн./рік)</t>
  </si>
  <si>
    <t>Планова вартість зворотних матеріалів, отриманих з демонтованого обладнання, (тис.грн.)</t>
  </si>
  <si>
    <t xml:space="preserve">Економічний ефект  за перший рік з урахуванням  вартості зворотніх матеріалів  (тис. грн.) ** </t>
  </si>
  <si>
    <t xml:space="preserve">Економічний ефект  за другий та наступні роки                               (тис. грн.) ** </t>
  </si>
  <si>
    <t xml:space="preserve">загальна сума </t>
  </si>
  <si>
    <t>господарський  (вартість                                            матеріальних ресурсів)</t>
  </si>
  <si>
    <t>підрядний</t>
  </si>
  <si>
    <t>І</t>
  </si>
  <si>
    <t>Виробництво теплової енергії</t>
  </si>
  <si>
    <t xml:space="preserve"> 1.1</t>
  </si>
  <si>
    <t xml:space="preserve">  1.1.1</t>
  </si>
  <si>
    <t>Заходи зі зниження питомих витрат, а також втрат ресурсів, з них:</t>
  </si>
  <si>
    <t>1.1.1.1</t>
  </si>
  <si>
    <t>Заміна існуючого насосного обладнання на енергоефективніші насоси:</t>
  </si>
  <si>
    <t>х </t>
  </si>
  <si>
    <t>Усього за підпунктом 1.1.1</t>
  </si>
  <si>
    <t>-</t>
  </si>
  <si>
    <t>Усього за пунктом 1.1</t>
  </si>
  <si>
    <t>Усього за розділом І</t>
  </si>
  <si>
    <t>ІІ</t>
  </si>
  <si>
    <t>Транспортування теплової енергії</t>
  </si>
  <si>
    <t xml:space="preserve"> 2.1</t>
  </si>
  <si>
    <t xml:space="preserve">  2.1.1</t>
  </si>
  <si>
    <t>Усього за підпунктом 2.1.1</t>
  </si>
  <si>
    <t>Усього за пунктом 2.1</t>
  </si>
  <si>
    <t xml:space="preserve">Інші заходи (не звільняється від оподаткування згідно з пунктом 154.9 статті 154 Податкового кодексу України), з урахуванням:  </t>
  </si>
  <si>
    <t xml:space="preserve">  2.2.1</t>
  </si>
  <si>
    <t>Заходи щодо модернізації та закупівлі транспортних засобів спеціального та спеціалізованого призначення, з них:</t>
  </si>
  <si>
    <t>Усього за підпунктом 2.2.1</t>
  </si>
  <si>
    <t>Усього за пунктом 2.2</t>
  </si>
  <si>
    <t>Усього за розділом ІІ</t>
  </si>
  <si>
    <t>ІІІ</t>
  </si>
  <si>
    <t>Постачання теплової енергії</t>
  </si>
  <si>
    <t>Усього за розділом ІІІ</t>
  </si>
  <si>
    <t>Усього за інвестиційною програмою</t>
  </si>
  <si>
    <t>Примітки:</t>
  </si>
  <si>
    <t>* Суми витрат по заходах та економічний ефект від їх упровадження  при розрахунку строку окупності враховувати без ПДВ.</t>
  </si>
  <si>
    <t>** Складові розрахунку економічного ефекту від упровадження  заходів ураховувати без ПДВ.</t>
  </si>
  <si>
    <t>х - ліцензіатом не заповнюється.</t>
  </si>
  <si>
    <t>(посада відповідального виконавця)</t>
  </si>
  <si>
    <t xml:space="preserve">  (підпис)</t>
  </si>
  <si>
    <r>
      <t xml:space="preserve">  (прізвище, ім</t>
    </r>
    <r>
      <rPr>
        <sz val="9"/>
        <rFont val="Calibri"/>
        <family val="2"/>
      </rPr>
      <t>’</t>
    </r>
    <r>
      <rPr>
        <sz val="9"/>
        <rFont val="Times New Roman"/>
        <family val="1"/>
      </rPr>
      <t>я, по батькові)</t>
    </r>
  </si>
  <si>
    <t>х</t>
  </si>
  <si>
    <t>Усього за пунктом 3.2</t>
  </si>
  <si>
    <t>Усього за підпунктом 3.2.5</t>
  </si>
  <si>
    <t>Інші заходи, з них:</t>
  </si>
  <si>
    <t xml:space="preserve"> 3.2.5</t>
  </si>
  <si>
    <t>Усього за підпунктом 3.2.4</t>
  </si>
  <si>
    <t xml:space="preserve">  3.2.4</t>
  </si>
  <si>
    <t>Усього за підпунктом 3.2.1</t>
  </si>
  <si>
    <t>Заходи щодо впровадження та розвитку інформаційних технологій, з них:</t>
  </si>
  <si>
    <t xml:space="preserve"> 3.2.1</t>
  </si>
  <si>
    <t>Усього за підпунктом 3.2.2</t>
  </si>
  <si>
    <t>Заходи щодо забезпечення технологічного та/або комерційного обліку ресурсів, з них:</t>
  </si>
  <si>
    <t xml:space="preserve"> 3.2.2</t>
  </si>
  <si>
    <t xml:space="preserve">  3.2</t>
  </si>
  <si>
    <t>4                                                                                   Продовження додатка 4</t>
  </si>
  <si>
    <t>Усього за пунктом 3.1</t>
  </si>
  <si>
    <t>Усього за підпунктом 3.1.3</t>
  </si>
  <si>
    <t xml:space="preserve">  3.1.3</t>
  </si>
  <si>
    <t>Усього за підпунктом 3.1.2</t>
  </si>
  <si>
    <t xml:space="preserve">  3.1.2 </t>
  </si>
  <si>
    <t>Усього за підпунктом 3.1.1</t>
  </si>
  <si>
    <t xml:space="preserve">  3.1.1</t>
  </si>
  <si>
    <r>
      <t xml:space="preserve"> Будівництво, реконструкція та модернізація об</t>
    </r>
    <r>
      <rPr>
        <b/>
        <sz val="9"/>
        <rFont val="Calibri"/>
        <family val="2"/>
      </rPr>
      <t>’</t>
    </r>
    <r>
      <rPr>
        <b/>
        <sz val="9"/>
        <rFont val="Times New Roman"/>
        <family val="1"/>
      </rPr>
      <t>єктів теплопостачання (звільняється від оподаткування згідно з пунктом 154.9 статті 154 Податкового кодексу України), з урахуванням :</t>
    </r>
  </si>
  <si>
    <t xml:space="preserve"> 3.1</t>
  </si>
  <si>
    <t>Усього за підпунктом 2.2.3</t>
  </si>
  <si>
    <t xml:space="preserve"> 2.2.3</t>
  </si>
  <si>
    <t xml:space="preserve"> 2.2.1</t>
  </si>
  <si>
    <t>Усього за підпунктом 2.2.2</t>
  </si>
  <si>
    <t xml:space="preserve"> 2.2.2</t>
  </si>
  <si>
    <t>Усього за підпунктом 2.1.2</t>
  </si>
  <si>
    <t xml:space="preserve">  2.1.2</t>
  </si>
  <si>
    <t>3                                                                                  Продовження додатка 4</t>
  </si>
  <si>
    <t xml:space="preserve">  2.1.2 </t>
  </si>
  <si>
    <r>
      <t xml:space="preserve"> Будівництво, реконструкція та модернізація об</t>
    </r>
    <r>
      <rPr>
        <b/>
        <sz val="9"/>
        <rFont val="Calibri"/>
        <family val="2"/>
      </rPr>
      <t>’</t>
    </r>
    <r>
      <rPr>
        <b/>
        <sz val="9"/>
        <rFont val="Times New Roman"/>
        <family val="1"/>
      </rPr>
      <t>єктів теплопостачання (звільняється від оподаткування згідно з пунктом 154.9 статті 154 Податкового кодексу України), з урахуванням:</t>
    </r>
  </si>
  <si>
    <t xml:space="preserve">                                                                     Продовження додатка 5</t>
  </si>
  <si>
    <t>Усього за пунктом 1.2</t>
  </si>
  <si>
    <t>Усього за підпунктом 1.2.3</t>
  </si>
  <si>
    <t xml:space="preserve"> 1.2.3</t>
  </si>
  <si>
    <t>Усього за підпунктом 1.2.1</t>
  </si>
  <si>
    <t>1.2.1.1</t>
  </si>
  <si>
    <t xml:space="preserve">  1.2.1</t>
  </si>
  <si>
    <t xml:space="preserve"> 1.2.1</t>
  </si>
  <si>
    <t>Усього за підпунктом 1.2.2</t>
  </si>
  <si>
    <t xml:space="preserve"> 1.2.2</t>
  </si>
  <si>
    <t xml:space="preserve">  1.2</t>
  </si>
  <si>
    <t>Усього за підпунктом 1.1.3</t>
  </si>
  <si>
    <t xml:space="preserve">  1.1.3</t>
  </si>
  <si>
    <t>Усього за підпунктом 1.1.2</t>
  </si>
  <si>
    <t>1.1.2.1</t>
  </si>
  <si>
    <t xml:space="preserve">  1.1.2</t>
  </si>
  <si>
    <t>виробничі інвестиції з прибутку</t>
  </si>
  <si>
    <t>амортизаційні відраху-вання</t>
  </si>
  <si>
    <t xml:space="preserve">ІV кв. </t>
  </si>
  <si>
    <t xml:space="preserve">ІІІ кв. </t>
  </si>
  <si>
    <t xml:space="preserve">ІІ кв. </t>
  </si>
  <si>
    <t xml:space="preserve">І кв. </t>
  </si>
  <si>
    <t>у тому числі:</t>
  </si>
  <si>
    <t>Вартість усунення аварії на ділянці, що підлягає заміні, тис.грн.</t>
  </si>
  <si>
    <t>Графік здійснення заходів та використання коштів на планований період, тис. грн. (без ПДВ)</t>
  </si>
  <si>
    <t xml:space="preserve"> Сума інших залучених коштів, що підлягає поверненню у планованому періоді,                                          тис. грн. (без ПДВ)</t>
  </si>
  <si>
    <r>
      <t xml:space="preserve"> Сума позичкових коштів та відсотків за їх  використання, що підлягає поверненню у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планованому періоді, тис. грн. (без ПДВ)</t>
    </r>
  </si>
  <si>
    <t>Стан основного обладнання</t>
  </si>
  <si>
    <t>До впровадження заходу</t>
  </si>
  <si>
    <t>Після впровадження заходу</t>
  </si>
  <si>
    <t>Пояснення до фінансового плану використання коштів для виконання інвестиційної програми</t>
  </si>
  <si>
    <r>
      <t xml:space="preserve">Строк окупності (місяців) </t>
    </r>
    <r>
      <rPr>
        <b/>
        <sz val="9"/>
        <rFont val="Times New Roman"/>
        <family val="1"/>
      </rPr>
      <t>*
(1+(гр4-гр16) / гр17)*12</t>
    </r>
  </si>
  <si>
    <t xml:space="preserve">комунального підприємства "Прилукитепловодопостачання" Прилуцької міської ради </t>
  </si>
  <si>
    <t>Будівництво, реконструкція та модернізація об’єктів теплопостачання (звільняється від оподаткування згідно з пунктом 154.9 статті 154 Податкового кодексу України), з урахуванням:</t>
  </si>
  <si>
    <t>1.1.1.1.</t>
  </si>
  <si>
    <t>Начальник ВТВ</t>
  </si>
  <si>
    <t>Трохименко В.І.</t>
  </si>
  <si>
    <t>Оснащення інженерних вводів багатоквартирних будинків приладами обліку теплової енергії</t>
  </si>
  <si>
    <t>Котли НИИСТУ-5, фактичний ККД 84%</t>
  </si>
  <si>
    <t>котли КОЛВИ 850 -1 шт., КТН-100 СЕ-100 - 2 шт., фактичний ККД 92%</t>
  </si>
  <si>
    <t xml:space="preserve">  3.2.2</t>
  </si>
  <si>
    <t>3.2.2.1</t>
  </si>
  <si>
    <t>70 шт</t>
  </si>
  <si>
    <t>Реконструкція котельні по вул.Пермоги, 180/1 (І стадія - придбання обладнання)</t>
  </si>
  <si>
    <t>котли КОЛВИ 850 -1 шт., КТН 100 СЕ - 2 шт.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</si>
</sst>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г_р_н_._-;\-* #,##0.00\ _г_р_н_._-;_-* &quot;-&quot;??\ _г_р_н_._-;_-@_-"/>
    <numFmt numFmtId="165" formatCode="0.000"/>
  </numFmts>
  <fonts count="37">
    <font>
      <sz val="11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b/>
      <sz val="9"/>
      <name val="Calibri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>
      <alignment/>
      <protection/>
    </xf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 applyNumberFormat="0" applyFon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50" applyFont="1" applyFill="1">
      <alignment/>
      <protection/>
    </xf>
    <xf numFmtId="0" fontId="2" fillId="0" borderId="0" xfId="50" applyFont="1" applyFill="1" applyBorder="1">
      <alignment/>
      <protection/>
    </xf>
    <xf numFmtId="0" fontId="2" fillId="0" borderId="0" xfId="50" applyFont="1" applyFill="1" applyAlignment="1">
      <alignment horizontal="center"/>
      <protection/>
    </xf>
    <xf numFmtId="164" fontId="3" fillId="0" borderId="10" xfId="66" applyFont="1" applyFill="1" applyBorder="1" applyAlignment="1">
      <alignment/>
    </xf>
    <xf numFmtId="0" fontId="5" fillId="0" borderId="0" xfId="50" applyFont="1" applyFill="1" applyAlignment="1">
      <alignment/>
      <protection/>
    </xf>
    <xf numFmtId="0" fontId="3" fillId="0" borderId="0" xfId="50" applyFont="1" applyFill="1" applyAlignment="1">
      <alignment horizontal="center"/>
      <protection/>
    </xf>
    <xf numFmtId="0" fontId="5" fillId="0" borderId="0" xfId="50" applyFont="1" applyFill="1">
      <alignment/>
      <protection/>
    </xf>
    <xf numFmtId="0" fontId="6" fillId="0" borderId="11" xfId="50" applyFont="1" applyFill="1" applyBorder="1" applyAlignment="1">
      <alignment/>
      <protection/>
    </xf>
    <xf numFmtId="0" fontId="8" fillId="0" borderId="11" xfId="50" applyFont="1" applyFill="1" applyBorder="1" applyAlignment="1">
      <alignment/>
      <protection/>
    </xf>
    <xf numFmtId="0" fontId="9" fillId="0" borderId="11" xfId="50" applyFont="1" applyFill="1" applyBorder="1" applyAlignment="1">
      <alignment/>
      <protection/>
    </xf>
    <xf numFmtId="0" fontId="7" fillId="0" borderId="0" xfId="50" applyFont="1" applyFill="1" applyBorder="1" applyAlignment="1">
      <alignment/>
      <protection/>
    </xf>
    <xf numFmtId="0" fontId="7" fillId="0" borderId="11" xfId="50" applyFont="1" applyFill="1" applyBorder="1" applyAlignment="1">
      <alignment/>
      <protection/>
    </xf>
    <xf numFmtId="0" fontId="7" fillId="0" borderId="0" xfId="50" applyFont="1" applyFill="1" applyBorder="1" applyAlignment="1">
      <alignment horizontal="center"/>
      <protection/>
    </xf>
    <xf numFmtId="2" fontId="7" fillId="0" borderId="0" xfId="50" applyNumberFormat="1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center"/>
      <protection/>
    </xf>
    <xf numFmtId="0" fontId="10" fillId="0" borderId="0" xfId="50" applyFont="1" applyFill="1" applyBorder="1" applyAlignment="1">
      <alignment horizontal="left"/>
      <protection/>
    </xf>
    <xf numFmtId="2" fontId="7" fillId="0" borderId="0" xfId="50" applyNumberFormat="1" applyFont="1" applyFill="1" applyBorder="1" applyAlignment="1">
      <alignment/>
      <protection/>
    </xf>
    <xf numFmtId="0" fontId="10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vertical="center" wrapText="1"/>
      <protection/>
    </xf>
    <xf numFmtId="0" fontId="12" fillId="0" borderId="0" xfId="50" applyFont="1" applyFill="1">
      <alignment/>
      <protection/>
    </xf>
    <xf numFmtId="0" fontId="12" fillId="0" borderId="0" xfId="50" applyFont="1" applyFill="1" applyBorder="1">
      <alignment/>
      <protection/>
    </xf>
    <xf numFmtId="2" fontId="7" fillId="0" borderId="12" xfId="50" applyNumberFormat="1" applyFont="1" applyFill="1" applyBorder="1" applyAlignment="1">
      <alignment horizontal="center"/>
      <protection/>
    </xf>
    <xf numFmtId="0" fontId="7" fillId="0" borderId="12" xfId="50" applyFont="1" applyFill="1" applyBorder="1" applyAlignment="1">
      <alignment horizontal="center" vertical="center"/>
      <protection/>
    </xf>
    <xf numFmtId="0" fontId="12" fillId="0" borderId="0" xfId="50" applyFont="1" applyFill="1" applyAlignment="1">
      <alignment horizontal="center" vertical="center"/>
      <protection/>
    </xf>
    <xf numFmtId="0" fontId="12" fillId="0" borderId="0" xfId="50" applyFont="1" applyFill="1" applyBorder="1" applyAlignment="1">
      <alignment horizontal="center" vertical="center"/>
      <protection/>
    </xf>
    <xf numFmtId="2" fontId="7" fillId="0" borderId="12" xfId="50" applyNumberFormat="1" applyFont="1" applyFill="1" applyBorder="1" applyAlignment="1">
      <alignment horizontal="center" vertical="center"/>
      <protection/>
    </xf>
    <xf numFmtId="3" fontId="7" fillId="0" borderId="12" xfId="56" applyNumberFormat="1" applyFont="1" applyFill="1" applyBorder="1" applyAlignment="1">
      <alignment horizontal="center" vertical="center" wrapText="1"/>
      <protection/>
    </xf>
    <xf numFmtId="14" fontId="7" fillId="0" borderId="12" xfId="50" applyNumberFormat="1" applyFont="1" applyFill="1" applyBorder="1" applyAlignment="1">
      <alignment horizontal="center" vertical="center"/>
      <protection/>
    </xf>
    <xf numFmtId="0" fontId="7" fillId="0" borderId="12" xfId="50" applyFont="1" applyFill="1" applyBorder="1" applyAlignment="1">
      <alignment horizontal="center" vertical="center" wrapText="1"/>
      <protection/>
    </xf>
    <xf numFmtId="0" fontId="3" fillId="0" borderId="12" xfId="50" applyFont="1" applyFill="1" applyBorder="1" applyAlignment="1">
      <alignment horizontal="center"/>
      <protection/>
    </xf>
    <xf numFmtId="0" fontId="3" fillId="0" borderId="12" xfId="50" applyFont="1" applyFill="1" applyBorder="1" applyAlignment="1">
      <alignment/>
      <protection/>
    </xf>
    <xf numFmtId="0" fontId="7" fillId="0" borderId="12" xfId="50" applyFont="1" applyFill="1" applyBorder="1" applyAlignment="1">
      <alignment horizontal="center"/>
      <protection/>
    </xf>
    <xf numFmtId="0" fontId="7" fillId="0" borderId="12" xfId="50" applyFont="1" applyFill="1" applyBorder="1" applyAlignment="1">
      <alignment/>
      <protection/>
    </xf>
    <xf numFmtId="3" fontId="3" fillId="0" borderId="12" xfId="56" applyNumberFormat="1" applyFont="1" applyFill="1" applyBorder="1" applyAlignment="1">
      <alignment horizontal="center" wrapText="1"/>
      <protection/>
    </xf>
    <xf numFmtId="0" fontId="3" fillId="0" borderId="12" xfId="50" applyFont="1" applyFill="1" applyBorder="1" applyAlignment="1">
      <alignment horizontal="center" vertical="center" wrapText="1"/>
      <protection/>
    </xf>
    <xf numFmtId="14" fontId="3" fillId="0" borderId="12" xfId="50" applyNumberFormat="1" applyFont="1" applyFill="1" applyBorder="1" applyAlignment="1">
      <alignment horizontal="center" vertical="center" wrapText="1"/>
      <protection/>
    </xf>
    <xf numFmtId="16" fontId="3" fillId="0" borderId="12" xfId="50" applyNumberFormat="1" applyFont="1" applyFill="1" applyBorder="1" applyAlignment="1">
      <alignment horizontal="center"/>
      <protection/>
    </xf>
    <xf numFmtId="14" fontId="3" fillId="0" borderId="12" xfId="50" applyNumberFormat="1" applyFont="1" applyFill="1" applyBorder="1" applyAlignment="1">
      <alignment horizontal="center"/>
      <protection/>
    </xf>
    <xf numFmtId="2" fontId="3" fillId="0" borderId="12" xfId="50" applyNumberFormat="1" applyFont="1" applyFill="1" applyBorder="1" applyAlignment="1">
      <alignment horizontal="center" vertical="center"/>
      <protection/>
    </xf>
    <xf numFmtId="0" fontId="3" fillId="0" borderId="12" xfId="50" applyFont="1" applyFill="1" applyBorder="1" applyAlignment="1">
      <alignment horizontal="center" vertical="center"/>
      <protection/>
    </xf>
    <xf numFmtId="1" fontId="3" fillId="0" borderId="12" xfId="50" applyNumberFormat="1" applyFont="1" applyFill="1" applyBorder="1" applyAlignment="1">
      <alignment horizontal="center" vertical="center" wrapText="1"/>
      <protection/>
    </xf>
    <xf numFmtId="3" fontId="3" fillId="0" borderId="12" xfId="56" applyNumberFormat="1" applyFont="1" applyFill="1" applyBorder="1" applyAlignment="1">
      <alignment horizontal="center" vertical="center" wrapText="1"/>
      <protection/>
    </xf>
    <xf numFmtId="0" fontId="3" fillId="0" borderId="12" xfId="50" applyFont="1" applyFill="1" applyBorder="1">
      <alignment/>
      <protection/>
    </xf>
    <xf numFmtId="49" fontId="3" fillId="0" borderId="12" xfId="50" applyNumberFormat="1" applyFont="1" applyFill="1" applyBorder="1" applyAlignment="1">
      <alignment horizontal="center" vertical="center"/>
      <protection/>
    </xf>
    <xf numFmtId="0" fontId="3" fillId="0" borderId="12" xfId="50" applyFont="1" applyFill="1" applyBorder="1" applyAlignment="1">
      <alignment horizontal="left" vertical="center" wrapText="1"/>
      <protection/>
    </xf>
    <xf numFmtId="4" fontId="7" fillId="0" borderId="12" xfId="50" applyNumberFormat="1" applyFont="1" applyFill="1" applyBorder="1" applyAlignment="1">
      <alignment horizontal="center"/>
      <protection/>
    </xf>
    <xf numFmtId="0" fontId="3" fillId="0" borderId="12" xfId="50" applyFont="1" applyFill="1" applyBorder="1" applyAlignment="1">
      <alignment vertical="justify"/>
      <protection/>
    </xf>
    <xf numFmtId="165" fontId="12" fillId="0" borderId="0" xfId="50" applyNumberFormat="1" applyFont="1" applyFill="1" applyBorder="1">
      <alignment/>
      <protection/>
    </xf>
    <xf numFmtId="165" fontId="2" fillId="0" borderId="0" xfId="50" applyNumberFormat="1" applyFont="1" applyFill="1">
      <alignment/>
      <protection/>
    </xf>
    <xf numFmtId="0" fontId="10" fillId="0" borderId="0" xfId="50" applyFont="1" applyFill="1" applyBorder="1" applyAlignment="1">
      <alignment/>
      <protection/>
    </xf>
    <xf numFmtId="165" fontId="2" fillId="0" borderId="0" xfId="50" applyNumberFormat="1" applyFont="1" applyFill="1" applyBorder="1" applyAlignment="1">
      <alignment vertical="center"/>
      <protection/>
    </xf>
    <xf numFmtId="0" fontId="3" fillId="0" borderId="12" xfId="34" applyNumberFormat="1" applyFont="1" applyFill="1" applyBorder="1" applyAlignment="1" applyProtection="1">
      <alignment horizontal="center" vertical="center" wrapText="1"/>
      <protection/>
    </xf>
    <xf numFmtId="0" fontId="10" fillId="0" borderId="0" xfId="50" applyFont="1" applyFill="1">
      <alignment/>
      <protection/>
    </xf>
    <xf numFmtId="0" fontId="10" fillId="0" borderId="0" xfId="50" applyFont="1" applyFill="1" applyBorder="1">
      <alignment/>
      <protection/>
    </xf>
    <xf numFmtId="49" fontId="3" fillId="0" borderId="12" xfId="50" applyNumberFormat="1" applyFont="1" applyFill="1" applyBorder="1" applyAlignment="1">
      <alignment horizontal="left" vertical="center" wrapText="1"/>
      <protection/>
    </xf>
    <xf numFmtId="0" fontId="14" fillId="0" borderId="12" xfId="50" applyFont="1" applyFill="1" applyBorder="1" applyAlignment="1">
      <alignment horizontal="center"/>
      <protection/>
    </xf>
    <xf numFmtId="0" fontId="3" fillId="0" borderId="12" xfId="50" applyFont="1" applyFill="1" applyBorder="1" applyAlignment="1">
      <alignment horizontal="left"/>
      <protection/>
    </xf>
    <xf numFmtId="0" fontId="2" fillId="0" borderId="0" xfId="50" applyFont="1" applyFill="1" applyBorder="1" applyAlignment="1">
      <alignment horizontal="center"/>
      <protection/>
    </xf>
    <xf numFmtId="2" fontId="2" fillId="0" borderId="0" xfId="50" applyNumberFormat="1" applyFont="1" applyFill="1" applyBorder="1">
      <alignment/>
      <protection/>
    </xf>
    <xf numFmtId="0" fontId="2" fillId="0" borderId="0" xfId="50" applyFont="1" applyFill="1" applyAlignment="1">
      <alignment horizontal="center" wrapText="1"/>
      <protection/>
    </xf>
    <xf numFmtId="0" fontId="2" fillId="0" borderId="0" xfId="50" applyFont="1" applyFill="1" applyBorder="1" applyAlignment="1">
      <alignment horizontal="center" wrapText="1"/>
      <protection/>
    </xf>
    <xf numFmtId="0" fontId="3" fillId="0" borderId="0" xfId="50" applyFont="1" applyFill="1" applyBorder="1" applyAlignment="1">
      <alignment horizontal="center" wrapText="1"/>
      <protection/>
    </xf>
    <xf numFmtId="0" fontId="3" fillId="0" borderId="0" xfId="50" applyFont="1" applyFill="1" applyAlignment="1">
      <alignment horizontal="center" wrapText="1"/>
      <protection/>
    </xf>
    <xf numFmtId="0" fontId="3" fillId="0" borderId="0" xfId="50" applyFont="1" applyFill="1" applyAlignment="1">
      <alignment horizontal="center" vertical="center" wrapText="1"/>
      <protection/>
    </xf>
    <xf numFmtId="0" fontId="17" fillId="0" borderId="0" xfId="50" applyFont="1" applyFill="1" applyAlignment="1">
      <alignment horizontal="left"/>
      <protection/>
    </xf>
    <xf numFmtId="0" fontId="18" fillId="0" borderId="0" xfId="50" applyFont="1" applyFill="1" applyAlignment="1">
      <alignment horizontal="left"/>
      <protection/>
    </xf>
    <xf numFmtId="0" fontId="3" fillId="0" borderId="0" xfId="50" applyFont="1" applyFill="1" applyAlignment="1">
      <alignment horizontal="left" wrapText="1"/>
      <protection/>
    </xf>
    <xf numFmtId="0" fontId="14" fillId="0" borderId="0" xfId="50" applyFont="1" applyFill="1">
      <alignment/>
      <protection/>
    </xf>
    <xf numFmtId="0" fontId="2" fillId="0" borderId="0" xfId="50" applyFont="1" applyFill="1" applyAlignment="1">
      <alignment wrapText="1"/>
      <protection/>
    </xf>
    <xf numFmtId="0" fontId="7" fillId="0" borderId="12" xfId="34" applyNumberFormat="1" applyFont="1" applyFill="1" applyBorder="1" applyAlignment="1" applyProtection="1">
      <alignment horizontal="center" vertical="center" wrapText="1"/>
      <protection/>
    </xf>
    <xf numFmtId="0" fontId="10" fillId="0" borderId="12" xfId="50" applyFont="1" applyFill="1" applyBorder="1" applyAlignment="1">
      <alignment horizontal="right"/>
      <protection/>
    </xf>
    <xf numFmtId="4" fontId="3" fillId="0" borderId="12" xfId="56" applyNumberFormat="1" applyFont="1" applyFill="1" applyBorder="1" applyAlignment="1">
      <alignment horizontal="center" vertical="center" wrapText="1"/>
      <protection/>
    </xf>
    <xf numFmtId="0" fontId="14" fillId="0" borderId="12" xfId="50" applyFont="1" applyFill="1" applyBorder="1" applyAlignment="1">
      <alignment horizontal="right"/>
      <protection/>
    </xf>
    <xf numFmtId="2" fontId="19" fillId="0" borderId="13" xfId="57" applyNumberFormat="1" applyFont="1" applyFill="1" applyBorder="1" applyAlignment="1" applyProtection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 vertical="center" wrapText="1"/>
    </xf>
    <xf numFmtId="2" fontId="3" fillId="0" borderId="12" xfId="50" applyNumberFormat="1" applyFont="1" applyFill="1" applyBorder="1" applyAlignment="1">
      <alignment horizontal="center" vertical="center" wrapText="1"/>
      <protection/>
    </xf>
    <xf numFmtId="2" fontId="10" fillId="22" borderId="12" xfId="50" applyNumberFormat="1" applyFont="1" applyFill="1" applyBorder="1" applyAlignment="1" applyProtection="1">
      <alignment horizontal="center" vertical="center"/>
      <protection/>
    </xf>
    <xf numFmtId="165" fontId="2" fillId="0" borderId="12" xfId="50" applyNumberFormat="1" applyFont="1" applyFill="1" applyBorder="1" applyAlignment="1">
      <alignment vertical="center"/>
      <protection/>
    </xf>
    <xf numFmtId="0" fontId="3" fillId="0" borderId="12" xfId="34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/>
    </xf>
    <xf numFmtId="16" fontId="3" fillId="0" borderId="12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 vertical="center" wrapText="1"/>
    </xf>
    <xf numFmtId="0" fontId="2" fillId="0" borderId="12" xfId="33" applyNumberFormat="1" applyFont="1" applyFill="1" applyBorder="1" applyAlignment="1" applyProtection="1">
      <alignment horizontal="center" vertical="center" wrapText="1"/>
      <protection/>
    </xf>
    <xf numFmtId="0" fontId="3" fillId="0" borderId="12" xfId="33" applyNumberFormat="1" applyFont="1" applyFill="1" applyBorder="1" applyAlignment="1" applyProtection="1">
      <alignment horizontal="center" vertical="center" wrapText="1"/>
      <protection/>
    </xf>
    <xf numFmtId="2" fontId="3" fillId="0" borderId="12" xfId="34" applyNumberFormat="1" applyFont="1" applyFill="1" applyBorder="1" applyAlignment="1" applyProtection="1">
      <alignment horizontal="center" vertical="center" wrapText="1"/>
      <protection/>
    </xf>
    <xf numFmtId="2" fontId="11" fillId="0" borderId="12" xfId="5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2" fontId="3" fillId="0" borderId="12" xfId="33" applyNumberFormat="1" applyFont="1" applyFill="1" applyBorder="1" applyAlignment="1" applyProtection="1">
      <alignment horizontal="center" vertical="center" wrapText="1"/>
      <protection/>
    </xf>
    <xf numFmtId="2" fontId="10" fillId="0" borderId="12" xfId="50" applyNumberFormat="1" applyFont="1" applyFill="1" applyBorder="1" applyAlignment="1" applyProtection="1">
      <alignment horizontal="center" vertical="center"/>
      <protection/>
    </xf>
    <xf numFmtId="0" fontId="7" fillId="0" borderId="12" xfId="34" applyNumberFormat="1" applyFont="1" applyFill="1" applyBorder="1" applyAlignment="1" applyProtection="1">
      <alignment horizontal="center" vertical="center" wrapText="1"/>
      <protection/>
    </xf>
    <xf numFmtId="0" fontId="3" fillId="0" borderId="0" xfId="50" applyFont="1" applyFill="1" applyBorder="1" applyAlignment="1">
      <alignment horizontal="center"/>
      <protection/>
    </xf>
    <xf numFmtId="0" fontId="7" fillId="0" borderId="12" xfId="50" applyFont="1" applyFill="1" applyBorder="1" applyAlignment="1">
      <alignment horizontal="center" wrapText="1"/>
      <protection/>
    </xf>
    <xf numFmtId="0" fontId="3" fillId="0" borderId="0" xfId="50" applyFont="1" applyFill="1" applyBorder="1" applyAlignment="1">
      <alignment horizontal="left" vertical="center" wrapText="1"/>
      <protection/>
    </xf>
    <xf numFmtId="0" fontId="10" fillId="0" borderId="0" xfId="50" applyFont="1" applyFill="1" applyBorder="1" applyAlignment="1">
      <alignment horizontal="left"/>
      <protection/>
    </xf>
    <xf numFmtId="0" fontId="3" fillId="0" borderId="12" xfId="50" applyFont="1" applyFill="1" applyBorder="1" applyAlignment="1">
      <alignment horizontal="center"/>
      <protection/>
    </xf>
    <xf numFmtId="0" fontId="7" fillId="0" borderId="12" xfId="50" applyFont="1" applyFill="1" applyBorder="1" applyAlignment="1">
      <alignment horizontal="center"/>
      <protection/>
    </xf>
    <xf numFmtId="0" fontId="3" fillId="0" borderId="12" xfId="50" applyFont="1" applyFill="1" applyBorder="1" applyAlignment="1">
      <alignment horizontal="right"/>
      <protection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7" fillId="0" borderId="14" xfId="34" applyNumberFormat="1" applyFont="1" applyFill="1" applyBorder="1" applyAlignment="1" applyProtection="1">
      <alignment horizontal="center" vertical="center" wrapText="1"/>
      <protection/>
    </xf>
    <xf numFmtId="0" fontId="7" fillId="0" borderId="15" xfId="34" applyNumberFormat="1" applyFont="1" applyFill="1" applyBorder="1" applyAlignment="1" applyProtection="1">
      <alignment horizontal="center" vertical="center" wrapText="1"/>
      <protection/>
    </xf>
    <xf numFmtId="0" fontId="7" fillId="0" borderId="16" xfId="34" applyNumberFormat="1" applyFont="1" applyFill="1" applyBorder="1" applyAlignment="1" applyProtection="1">
      <alignment horizontal="center" vertical="center" wrapText="1"/>
      <protection/>
    </xf>
    <xf numFmtId="0" fontId="3" fillId="0" borderId="14" xfId="34" applyNumberFormat="1" applyFont="1" applyFill="1" applyBorder="1" applyAlignment="1" applyProtection="1">
      <alignment horizontal="center" vertical="center" wrapText="1"/>
      <protection/>
    </xf>
    <xf numFmtId="0" fontId="3" fillId="0" borderId="15" xfId="34" applyNumberFormat="1" applyFont="1" applyFill="1" applyBorder="1" applyAlignment="1" applyProtection="1">
      <alignment horizontal="center" vertical="center" wrapText="1"/>
      <protection/>
    </xf>
    <xf numFmtId="0" fontId="3" fillId="0" borderId="16" xfId="34" applyNumberFormat="1" applyFont="1" applyFill="1" applyBorder="1" applyAlignment="1" applyProtection="1">
      <alignment horizontal="center" vertical="center" wrapText="1"/>
      <protection/>
    </xf>
    <xf numFmtId="0" fontId="2" fillId="0" borderId="0" xfId="50" applyFont="1" applyFill="1" applyAlignment="1">
      <alignment horizontal="center" wrapText="1"/>
      <protection/>
    </xf>
    <xf numFmtId="0" fontId="6" fillId="0" borderId="11" xfId="50" applyFont="1" applyFill="1" applyBorder="1" applyAlignment="1">
      <alignment horizontal="center"/>
      <protection/>
    </xf>
    <xf numFmtId="164" fontId="3" fillId="0" borderId="10" xfId="66" applyFont="1" applyFill="1" applyBorder="1" applyAlignment="1">
      <alignment horizontal="center"/>
    </xf>
    <xf numFmtId="0" fontId="7" fillId="0" borderId="11" xfId="50" applyFont="1" applyFill="1" applyBorder="1" applyAlignment="1">
      <alignment horizontal="center"/>
      <protection/>
    </xf>
    <xf numFmtId="0" fontId="3" fillId="0" borderId="10" xfId="50" applyFont="1" applyFill="1" applyBorder="1" applyAlignment="1">
      <alignment horizontal="center"/>
      <protection/>
    </xf>
    <xf numFmtId="0" fontId="3" fillId="0" borderId="12" xfId="34" applyNumberFormat="1" applyFont="1" applyFill="1" applyBorder="1" applyAlignment="1" applyProtection="1">
      <alignment horizontal="center" vertical="center" wrapText="1"/>
      <protection/>
    </xf>
    <xf numFmtId="0" fontId="7" fillId="0" borderId="12" xfId="50" applyFont="1" applyFill="1" applyBorder="1" applyAlignment="1">
      <alignment horizontal="center" vertical="center"/>
      <protection/>
    </xf>
    <xf numFmtId="0" fontId="14" fillId="0" borderId="12" xfId="50" applyFont="1" applyFill="1" applyBorder="1" applyAlignment="1">
      <alignment horizontal="right"/>
      <protection/>
    </xf>
    <xf numFmtId="0" fontId="7" fillId="0" borderId="12" xfId="50" applyFont="1" applyFill="1" applyBorder="1" applyAlignment="1">
      <alignment horizontal="center" vertical="center" wrapText="1"/>
      <protection/>
    </xf>
    <xf numFmtId="0" fontId="3" fillId="0" borderId="17" xfId="50" applyFont="1" applyFill="1" applyBorder="1" applyAlignment="1">
      <alignment horizontal="center" vertical="center" textRotation="90" wrapText="1"/>
      <protection/>
    </xf>
    <xf numFmtId="0" fontId="3" fillId="0" borderId="18" xfId="50" applyFont="1" applyFill="1" applyBorder="1" applyAlignment="1">
      <alignment horizontal="center" vertical="center" textRotation="90" wrapText="1"/>
      <protection/>
    </xf>
    <xf numFmtId="0" fontId="3" fillId="0" borderId="13" xfId="50" applyFont="1" applyFill="1" applyBorder="1" applyAlignment="1">
      <alignment horizontal="center" vertical="center" textRotation="90" wrapText="1"/>
      <protection/>
    </xf>
    <xf numFmtId="0" fontId="3" fillId="0" borderId="12" xfId="50" applyFont="1" applyFill="1" applyBorder="1" applyAlignment="1">
      <alignment horizontal="center" vertical="center" wrapText="1"/>
      <protection/>
    </xf>
    <xf numFmtId="0" fontId="10" fillId="0" borderId="17" xfId="33" applyFont="1" applyFill="1" applyBorder="1" applyAlignment="1" applyProtection="1">
      <alignment horizontal="center" vertical="center" textRotation="90" wrapText="1"/>
      <protection locked="0"/>
    </xf>
    <xf numFmtId="0" fontId="10" fillId="0" borderId="18" xfId="33" applyFont="1" applyFill="1" applyBorder="1" applyAlignment="1" applyProtection="1">
      <alignment horizontal="center" vertical="center" textRotation="90" wrapText="1"/>
      <protection locked="0"/>
    </xf>
    <xf numFmtId="0" fontId="10" fillId="0" borderId="13" xfId="33" applyFont="1" applyFill="1" applyBorder="1" applyAlignment="1" applyProtection="1">
      <alignment horizontal="center" vertical="center" textRotation="90" wrapText="1"/>
      <protection locked="0"/>
    </xf>
    <xf numFmtId="0" fontId="10" fillId="0" borderId="12" xfId="50" applyFont="1" applyFill="1" applyBorder="1" applyAlignment="1">
      <alignment horizontal="center" vertical="center" wrapText="1"/>
      <protection/>
    </xf>
    <xf numFmtId="0" fontId="10" fillId="0" borderId="12" xfId="50" applyFont="1" applyFill="1" applyBorder="1" applyAlignment="1">
      <alignment horizontal="right"/>
      <protection/>
    </xf>
    <xf numFmtId="0" fontId="3" fillId="0" borderId="12" xfId="50" applyFont="1" applyFill="1" applyBorder="1" applyAlignment="1">
      <alignment horizontal="center" vertical="center"/>
      <protection/>
    </xf>
    <xf numFmtId="0" fontId="10" fillId="0" borderId="17" xfId="50" applyFont="1" applyFill="1" applyBorder="1" applyAlignment="1">
      <alignment horizontal="center" vertical="center" textRotation="90" wrapText="1"/>
      <protection/>
    </xf>
    <xf numFmtId="0" fontId="10" fillId="0" borderId="18" xfId="50" applyFont="1" applyFill="1" applyBorder="1" applyAlignment="1">
      <alignment horizontal="center" vertical="center" textRotation="90" wrapText="1"/>
      <protection/>
    </xf>
    <xf numFmtId="0" fontId="10" fillId="0" borderId="13" xfId="50" applyFont="1" applyFill="1" applyBorder="1" applyAlignment="1">
      <alignment horizontal="center" vertical="center" textRotation="90" wrapText="1"/>
      <protection/>
    </xf>
    <xf numFmtId="0" fontId="3" fillId="0" borderId="12" xfId="50" applyFont="1" applyFill="1" applyBorder="1" applyAlignment="1">
      <alignment horizontal="center" vertical="center" textRotation="90" wrapText="1"/>
      <protection/>
    </xf>
    <xf numFmtId="0" fontId="16" fillId="0" borderId="0" xfId="50" applyFont="1" applyFill="1" applyBorder="1" applyAlignment="1">
      <alignment horizontal="center"/>
      <protection/>
    </xf>
    <xf numFmtId="0" fontId="16" fillId="0" borderId="0" xfId="50" applyFont="1" applyFill="1" applyAlignment="1">
      <alignment horizontal="center" wrapText="1"/>
      <protection/>
    </xf>
    <xf numFmtId="0" fontId="3" fillId="0" borderId="19" xfId="50" applyFont="1" applyFill="1" applyBorder="1" applyAlignment="1">
      <alignment horizontal="center" vertical="top" wrapText="1"/>
      <protection/>
    </xf>
    <xf numFmtId="0" fontId="3" fillId="0" borderId="0" xfId="50" applyFont="1" applyFill="1" applyBorder="1" applyAlignment="1">
      <alignment horizontal="center" vertical="top" wrapText="1"/>
      <protection/>
    </xf>
    <xf numFmtId="0" fontId="2" fillId="0" borderId="0" xfId="50" applyFont="1" applyFill="1" applyBorder="1" applyAlignment="1">
      <alignment horizontal="center" textRotation="90"/>
      <protection/>
    </xf>
    <xf numFmtId="0" fontId="2" fillId="0" borderId="12" xfId="50" applyFont="1" applyFill="1" applyBorder="1" applyAlignment="1">
      <alignment horizontal="center" textRotation="90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Iau?iue_Додатки 4 - 6 теплов 28.12.1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 14" xfId="55"/>
    <cellStyle name="Обычный 2" xfId="56"/>
    <cellStyle name="Обычный 4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інансовий 2" xfId="66"/>
    <cellStyle name="Хороший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4"/>
  <sheetViews>
    <sheetView tabSelected="1" zoomScale="90" zoomScaleNormal="90" zoomScaleSheetLayoutView="100" zoomScalePageLayoutView="0" workbookViewId="0" topLeftCell="A1">
      <selection activeCell="AA51" sqref="AA51"/>
    </sheetView>
  </sheetViews>
  <sheetFormatPr defaultColWidth="5.28125" defaultRowHeight="69.75" customHeight="1"/>
  <cols>
    <col min="1" max="1" width="6.7109375" style="3" customWidth="1"/>
    <col min="2" max="2" width="29.421875" style="1" customWidth="1"/>
    <col min="3" max="3" width="13.421875" style="1" customWidth="1"/>
    <col min="4" max="4" width="17.7109375" style="1" customWidth="1"/>
    <col min="5" max="5" width="8.140625" style="1" hidden="1" customWidth="1"/>
    <col min="6" max="6" width="11.57421875" style="1" hidden="1" customWidth="1"/>
    <col min="7" max="7" width="12.28125" style="1" hidden="1" customWidth="1"/>
    <col min="8" max="8" width="12.140625" style="1" hidden="1" customWidth="1"/>
    <col min="9" max="9" width="13.57421875" style="1" bestFit="1" customWidth="1"/>
    <col min="10" max="10" width="11.140625" style="1" customWidth="1"/>
    <col min="11" max="11" width="9.57421875" style="1" customWidth="1"/>
    <col min="12" max="12" width="6.57421875" style="1" hidden="1" customWidth="1"/>
    <col min="13" max="13" width="7.00390625" style="1" hidden="1" customWidth="1"/>
    <col min="14" max="14" width="6.7109375" style="1" hidden="1" customWidth="1"/>
    <col min="15" max="15" width="6.140625" style="1" hidden="1" customWidth="1"/>
    <col min="16" max="16" width="7.8515625" style="1" customWidth="1"/>
    <col min="17" max="17" width="8.28125" style="1" customWidth="1"/>
    <col min="18" max="18" width="9.00390625" style="1" customWidth="1"/>
    <col min="19" max="19" width="6.140625" style="2" customWidth="1"/>
    <col min="20" max="20" width="7.28125" style="2" customWidth="1"/>
    <col min="21" max="22" width="6.57421875" style="2" customWidth="1"/>
    <col min="23" max="23" width="9.28125" style="2" customWidth="1"/>
    <col min="24" max="24" width="8.57421875" style="2" customWidth="1"/>
    <col min="25" max="25" width="18.421875" style="2" customWidth="1"/>
    <col min="26" max="26" width="19.28125" style="2" customWidth="1"/>
    <col min="27" max="27" width="7.00390625" style="2" customWidth="1"/>
    <col min="28" max="28" width="7.57421875" style="2" customWidth="1"/>
    <col min="29" max="16384" width="5.28125" style="1" customWidth="1"/>
  </cols>
  <sheetData>
    <row r="1" spans="11:26" ht="15" customHeight="1">
      <c r="K1" s="69"/>
      <c r="Q1" s="66"/>
      <c r="R1" s="68"/>
      <c r="S1" s="68"/>
      <c r="T1" s="68"/>
      <c r="U1" s="68"/>
      <c r="V1" s="68"/>
      <c r="W1" s="67"/>
      <c r="X1" s="67"/>
      <c r="Y1" s="67"/>
      <c r="Z1" s="67"/>
    </row>
    <row r="2" spans="1:28" s="60" customFormat="1" ht="10.5" customHeight="1">
      <c r="A2" s="63"/>
      <c r="B2" s="66"/>
      <c r="C2" s="65"/>
      <c r="D2" s="65"/>
      <c r="E2" s="65"/>
      <c r="F2" s="63"/>
      <c r="G2" s="64"/>
      <c r="H2" s="64"/>
      <c r="I2" s="64"/>
      <c r="J2" s="63"/>
      <c r="K2" s="64"/>
      <c r="L2" s="64"/>
      <c r="M2" s="64"/>
      <c r="N2" s="64"/>
      <c r="O2" s="64"/>
      <c r="P2" s="64"/>
      <c r="Q2" s="63"/>
      <c r="R2" s="63"/>
      <c r="S2" s="62"/>
      <c r="T2" s="62"/>
      <c r="U2" s="62"/>
      <c r="V2" s="62"/>
      <c r="W2" s="62"/>
      <c r="X2" s="62"/>
      <c r="Y2" s="62"/>
      <c r="Z2" s="62"/>
      <c r="AA2" s="61"/>
      <c r="AB2" s="61"/>
    </row>
    <row r="3" spans="1:26" ht="39.75" customHeight="1">
      <c r="A3" s="136" t="s">
        <v>116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</row>
    <row r="4" spans="1:26" ht="33.75" customHeight="1">
      <c r="A4" s="135" t="s">
        <v>118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</row>
    <row r="5" spans="1:27" ht="12.75" customHeight="1">
      <c r="A5" s="137" t="s">
        <v>0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59"/>
    </row>
    <row r="6" spans="1:28" ht="123.75" customHeight="1">
      <c r="A6" s="124" t="s">
        <v>1</v>
      </c>
      <c r="B6" s="124" t="s">
        <v>2</v>
      </c>
      <c r="C6" s="121" t="s">
        <v>3</v>
      </c>
      <c r="D6" s="124" t="s">
        <v>4</v>
      </c>
      <c r="E6" s="124"/>
      <c r="F6" s="124"/>
      <c r="G6" s="125" t="s">
        <v>112</v>
      </c>
      <c r="H6" s="125" t="s">
        <v>111</v>
      </c>
      <c r="I6" s="131" t="s">
        <v>5</v>
      </c>
      <c r="J6" s="124" t="s">
        <v>6</v>
      </c>
      <c r="K6" s="124"/>
      <c r="L6" s="128" t="s">
        <v>110</v>
      </c>
      <c r="M6" s="128"/>
      <c r="N6" s="128"/>
      <c r="O6" s="128"/>
      <c r="P6" s="134" t="s">
        <v>117</v>
      </c>
      <c r="Q6" s="121" t="s">
        <v>7</v>
      </c>
      <c r="R6" s="121" t="s">
        <v>8</v>
      </c>
      <c r="S6" s="134" t="s">
        <v>9</v>
      </c>
      <c r="T6" s="121" t="s">
        <v>10</v>
      </c>
      <c r="U6" s="121" t="s">
        <v>11</v>
      </c>
      <c r="V6" s="140" t="s">
        <v>109</v>
      </c>
      <c r="W6" s="121" t="s">
        <v>12</v>
      </c>
      <c r="X6" s="134" t="s">
        <v>13</v>
      </c>
      <c r="Y6" s="124" t="s">
        <v>113</v>
      </c>
      <c r="Z6" s="124"/>
      <c r="AB6" s="139"/>
    </row>
    <row r="7" spans="1:28" ht="14.25" customHeight="1">
      <c r="A7" s="124"/>
      <c r="B7" s="124"/>
      <c r="C7" s="122"/>
      <c r="D7" s="124" t="s">
        <v>14</v>
      </c>
      <c r="E7" s="130" t="s">
        <v>108</v>
      </c>
      <c r="F7" s="130"/>
      <c r="G7" s="126"/>
      <c r="H7" s="126"/>
      <c r="I7" s="132"/>
      <c r="J7" s="121" t="s">
        <v>15</v>
      </c>
      <c r="K7" s="121" t="s">
        <v>16</v>
      </c>
      <c r="L7" s="128" t="s">
        <v>107</v>
      </c>
      <c r="M7" s="128" t="s">
        <v>106</v>
      </c>
      <c r="N7" s="128" t="s">
        <v>105</v>
      </c>
      <c r="O7" s="128" t="s">
        <v>104</v>
      </c>
      <c r="P7" s="134"/>
      <c r="Q7" s="122"/>
      <c r="R7" s="122"/>
      <c r="S7" s="134"/>
      <c r="T7" s="122"/>
      <c r="U7" s="122"/>
      <c r="V7" s="140"/>
      <c r="W7" s="122"/>
      <c r="X7" s="134"/>
      <c r="Y7" s="124" t="s">
        <v>114</v>
      </c>
      <c r="Z7" s="124" t="s">
        <v>115</v>
      </c>
      <c r="AB7" s="139"/>
    </row>
    <row r="8" spans="1:28" ht="56.25" customHeight="1">
      <c r="A8" s="124"/>
      <c r="B8" s="124"/>
      <c r="C8" s="122"/>
      <c r="D8" s="124"/>
      <c r="E8" s="125" t="s">
        <v>103</v>
      </c>
      <c r="F8" s="125" t="s">
        <v>102</v>
      </c>
      <c r="G8" s="126"/>
      <c r="H8" s="126"/>
      <c r="I8" s="132"/>
      <c r="J8" s="122"/>
      <c r="K8" s="122"/>
      <c r="L8" s="128"/>
      <c r="M8" s="128"/>
      <c r="N8" s="128"/>
      <c r="O8" s="128"/>
      <c r="P8" s="134"/>
      <c r="Q8" s="122"/>
      <c r="R8" s="122"/>
      <c r="S8" s="134"/>
      <c r="T8" s="122"/>
      <c r="U8" s="122"/>
      <c r="V8" s="140"/>
      <c r="W8" s="122"/>
      <c r="X8" s="134"/>
      <c r="Y8" s="124"/>
      <c r="Z8" s="124"/>
      <c r="AB8" s="139"/>
    </row>
    <row r="9" spans="1:28" ht="19.5" customHeight="1">
      <c r="A9" s="124"/>
      <c r="B9" s="124"/>
      <c r="C9" s="123"/>
      <c r="D9" s="124"/>
      <c r="E9" s="127"/>
      <c r="F9" s="127"/>
      <c r="G9" s="127"/>
      <c r="H9" s="127"/>
      <c r="I9" s="133"/>
      <c r="J9" s="123"/>
      <c r="K9" s="123"/>
      <c r="L9" s="128"/>
      <c r="M9" s="128"/>
      <c r="N9" s="128"/>
      <c r="O9" s="128"/>
      <c r="P9" s="134"/>
      <c r="Q9" s="123"/>
      <c r="R9" s="123"/>
      <c r="S9" s="134"/>
      <c r="T9" s="123"/>
      <c r="U9" s="123"/>
      <c r="V9" s="140"/>
      <c r="W9" s="123"/>
      <c r="X9" s="134"/>
      <c r="Y9" s="124"/>
      <c r="Z9" s="124"/>
      <c r="AB9" s="139"/>
    </row>
    <row r="10" spans="1:28" s="3" customFormat="1" ht="12.75" customHeight="1">
      <c r="A10" s="32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5</v>
      </c>
      <c r="J10" s="32">
        <v>6</v>
      </c>
      <c r="K10" s="32">
        <v>7</v>
      </c>
      <c r="L10" s="32">
        <v>12</v>
      </c>
      <c r="M10" s="32">
        <v>13</v>
      </c>
      <c r="N10" s="32">
        <v>14</v>
      </c>
      <c r="O10" s="32">
        <v>15</v>
      </c>
      <c r="P10" s="32">
        <v>8</v>
      </c>
      <c r="Q10" s="32">
        <v>10</v>
      </c>
      <c r="R10" s="32">
        <v>11</v>
      </c>
      <c r="S10" s="32">
        <v>12</v>
      </c>
      <c r="T10" s="32">
        <v>13</v>
      </c>
      <c r="U10" s="32">
        <v>14</v>
      </c>
      <c r="V10" s="32">
        <v>15</v>
      </c>
      <c r="W10" s="32">
        <v>16</v>
      </c>
      <c r="X10" s="32">
        <v>17</v>
      </c>
      <c r="Y10" s="32">
        <v>18</v>
      </c>
      <c r="Z10" s="32">
        <v>19</v>
      </c>
      <c r="AA10" s="58"/>
      <c r="AB10" s="58"/>
    </row>
    <row r="11" spans="1:26" ht="15" customHeight="1" hidden="1">
      <c r="A11" s="32" t="s">
        <v>17</v>
      </c>
      <c r="B11" s="118" t="s">
        <v>18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</row>
    <row r="12" spans="1:26" ht="28.5" customHeight="1" hidden="1">
      <c r="A12" s="37" t="s">
        <v>19</v>
      </c>
      <c r="B12" s="120" t="s">
        <v>85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</row>
    <row r="13" spans="1:26" ht="15" customHeight="1" hidden="1">
      <c r="A13" s="38" t="s">
        <v>20</v>
      </c>
      <c r="B13" s="130" t="s">
        <v>21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</row>
    <row r="14" spans="1:26" ht="15" customHeight="1" hidden="1">
      <c r="A14" s="38" t="s">
        <v>22</v>
      </c>
      <c r="B14" s="57" t="s">
        <v>23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ht="14.25" customHeight="1" hidden="1">
      <c r="A15" s="98" t="s">
        <v>25</v>
      </c>
      <c r="B15" s="98"/>
      <c r="C15" s="98"/>
      <c r="D15" s="26" t="e">
        <f>SUM(#REF!)</f>
        <v>#REF!</v>
      </c>
      <c r="E15" s="23" t="s">
        <v>24</v>
      </c>
      <c r="F15" s="23" t="s">
        <v>24</v>
      </c>
      <c r="G15" s="26">
        <v>0</v>
      </c>
      <c r="H15" s="26">
        <v>0</v>
      </c>
      <c r="I15" s="26" t="e">
        <f>D15</f>
        <v>#REF!</v>
      </c>
      <c r="J15" s="26" t="e">
        <f>SUM(#REF!)</f>
        <v>#REF!</v>
      </c>
      <c r="K15" s="26" t="e">
        <f>SUM(#REF!)</f>
        <v>#REF!</v>
      </c>
      <c r="L15" s="26" t="e">
        <f>SUM(#REF!)</f>
        <v>#REF!</v>
      </c>
      <c r="M15" s="26" t="e">
        <f>SUM(#REF!)</f>
        <v>#REF!</v>
      </c>
      <c r="N15" s="26" t="e">
        <f>SUM(#REF!)</f>
        <v>#REF!</v>
      </c>
      <c r="O15" s="26" t="e">
        <f>SUM(#REF!)</f>
        <v>#REF!</v>
      </c>
      <c r="P15" s="26" t="e">
        <f>#REF!</f>
        <v>#REF!</v>
      </c>
      <c r="Q15" s="26" t="e">
        <f>SUM(#REF!)</f>
        <v>#REF!</v>
      </c>
      <c r="R15" s="26" t="e">
        <f>#REF!</f>
        <v>#REF!</v>
      </c>
      <c r="S15" s="26" t="e">
        <f>SUM(#REF!)</f>
        <v>#REF!</v>
      </c>
      <c r="T15" s="26" t="e">
        <f>#REF!</f>
        <v>#REF!</v>
      </c>
      <c r="U15" s="26" t="e">
        <f>#REF!</f>
        <v>#REF!</v>
      </c>
      <c r="V15" s="26"/>
      <c r="W15" s="26" t="e">
        <f>#REF!</f>
        <v>#REF!</v>
      </c>
      <c r="X15" s="26" t="e">
        <f>SUM(#REF!)</f>
        <v>#REF!</v>
      </c>
      <c r="Y15" s="42" t="s">
        <v>24</v>
      </c>
      <c r="Z15" s="42" t="s">
        <v>24</v>
      </c>
    </row>
    <row r="16" spans="1:26" ht="14.25" customHeight="1" hidden="1">
      <c r="A16" s="30" t="s">
        <v>101</v>
      </c>
      <c r="B16" s="117" t="s">
        <v>63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42" t="s">
        <v>24</v>
      </c>
      <c r="Z16" s="42" t="s">
        <v>24</v>
      </c>
    </row>
    <row r="17" spans="1:28" s="53" customFormat="1" ht="12.75" customHeight="1" hidden="1">
      <c r="A17" s="40" t="s">
        <v>100</v>
      </c>
      <c r="B17" s="55"/>
      <c r="C17" s="40"/>
      <c r="D17" s="39"/>
      <c r="E17" s="42"/>
      <c r="F17" s="42"/>
      <c r="G17" s="42"/>
      <c r="H17" s="42"/>
      <c r="I17" s="42"/>
      <c r="J17" s="39"/>
      <c r="K17" s="39"/>
      <c r="L17" s="39"/>
      <c r="M17" s="39"/>
      <c r="N17" s="39"/>
      <c r="O17" s="39"/>
      <c r="P17" s="40"/>
      <c r="Q17" s="39"/>
      <c r="R17" s="39"/>
      <c r="S17" s="39"/>
      <c r="T17" s="39"/>
      <c r="U17" s="39"/>
      <c r="V17" s="39"/>
      <c r="W17" s="39"/>
      <c r="X17" s="39"/>
      <c r="Y17" s="42" t="s">
        <v>24</v>
      </c>
      <c r="Z17" s="42" t="s">
        <v>24</v>
      </c>
      <c r="AA17" s="54"/>
      <c r="AB17" s="54"/>
    </row>
    <row r="18" spans="1:26" ht="13.5" customHeight="1" hidden="1">
      <c r="A18" s="98" t="s">
        <v>99</v>
      </c>
      <c r="B18" s="98"/>
      <c r="C18" s="98"/>
      <c r="D18" s="26">
        <f>D17</f>
        <v>0</v>
      </c>
      <c r="E18" s="23" t="s">
        <v>24</v>
      </c>
      <c r="F18" s="23" t="s">
        <v>24</v>
      </c>
      <c r="G18" s="26">
        <v>0</v>
      </c>
      <c r="H18" s="26">
        <v>0</v>
      </c>
      <c r="I18" s="26">
        <v>0</v>
      </c>
      <c r="J18" s="26">
        <f aca="true" t="shared" si="0" ref="J18:O18">J17</f>
        <v>0</v>
      </c>
      <c r="K18" s="26">
        <f t="shared" si="0"/>
        <v>0</v>
      </c>
      <c r="L18" s="26">
        <f t="shared" si="0"/>
        <v>0</v>
      </c>
      <c r="M18" s="26">
        <f t="shared" si="0"/>
        <v>0</v>
      </c>
      <c r="N18" s="26">
        <f t="shared" si="0"/>
        <v>0</v>
      </c>
      <c r="O18" s="26">
        <f t="shared" si="0"/>
        <v>0</v>
      </c>
      <c r="P18" s="23" t="s">
        <v>26</v>
      </c>
      <c r="Q18" s="26">
        <f>Q17</f>
        <v>0</v>
      </c>
      <c r="R18" s="26"/>
      <c r="S18" s="26">
        <f>S17</f>
        <v>0</v>
      </c>
      <c r="T18" s="26"/>
      <c r="U18" s="26"/>
      <c r="V18" s="26"/>
      <c r="W18" s="26"/>
      <c r="X18" s="26">
        <f>X17</f>
        <v>0</v>
      </c>
      <c r="Y18" s="42" t="s">
        <v>24</v>
      </c>
      <c r="Z18" s="42" t="s">
        <v>24</v>
      </c>
    </row>
    <row r="19" spans="1:26" ht="15.75" customHeight="1" hidden="1">
      <c r="A19" s="37" t="s">
        <v>98</v>
      </c>
      <c r="B19" s="97" t="s">
        <v>55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42" t="s">
        <v>24</v>
      </c>
      <c r="Z19" s="42" t="s">
        <v>24</v>
      </c>
    </row>
    <row r="20" spans="1:26" ht="17.25" customHeight="1" hidden="1">
      <c r="A20" s="30"/>
      <c r="B20" s="32"/>
      <c r="C20" s="32"/>
      <c r="D20" s="32"/>
      <c r="E20" s="34" t="s">
        <v>24</v>
      </c>
      <c r="F20" s="34" t="s">
        <v>24</v>
      </c>
      <c r="G20" s="34"/>
      <c r="H20" s="34"/>
      <c r="I20" s="34"/>
      <c r="J20" s="32"/>
      <c r="K20" s="32"/>
      <c r="L20" s="33"/>
      <c r="M20" s="33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42" t="s">
        <v>24</v>
      </c>
      <c r="Z20" s="42" t="s">
        <v>24</v>
      </c>
    </row>
    <row r="21" spans="1:26" ht="14.25" customHeight="1" hidden="1">
      <c r="A21" s="97" t="s">
        <v>97</v>
      </c>
      <c r="B21" s="97"/>
      <c r="C21" s="97"/>
      <c r="D21" s="30"/>
      <c r="E21" s="30" t="s">
        <v>24</v>
      </c>
      <c r="F21" s="30" t="s">
        <v>24</v>
      </c>
      <c r="G21" s="30"/>
      <c r="H21" s="30"/>
      <c r="I21" s="30"/>
      <c r="J21" s="30"/>
      <c r="K21" s="30"/>
      <c r="L21" s="31"/>
      <c r="M21" s="31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42" t="s">
        <v>24</v>
      </c>
      <c r="Z21" s="42" t="s">
        <v>24</v>
      </c>
    </row>
    <row r="22" spans="1:26" ht="13.5" customHeight="1" hidden="1">
      <c r="A22" s="98" t="s">
        <v>27</v>
      </c>
      <c r="B22" s="98"/>
      <c r="C22" s="98"/>
      <c r="D22" s="26" t="e">
        <f>D15+D18</f>
        <v>#REF!</v>
      </c>
      <c r="E22" s="23" t="s">
        <v>24</v>
      </c>
      <c r="F22" s="23" t="s">
        <v>24</v>
      </c>
      <c r="G22" s="26">
        <v>0</v>
      </c>
      <c r="H22" s="26">
        <v>0</v>
      </c>
      <c r="I22" s="26" t="e">
        <f>D22</f>
        <v>#REF!</v>
      </c>
      <c r="J22" s="26" t="e">
        <f aca="true" t="shared" si="1" ref="J22:O22">J15+J18</f>
        <v>#REF!</v>
      </c>
      <c r="K22" s="26" t="e">
        <f t="shared" si="1"/>
        <v>#REF!</v>
      </c>
      <c r="L22" s="26" t="e">
        <f t="shared" si="1"/>
        <v>#REF!</v>
      </c>
      <c r="M22" s="26" t="e">
        <f t="shared" si="1"/>
        <v>#REF!</v>
      </c>
      <c r="N22" s="26" t="e">
        <f t="shared" si="1"/>
        <v>#REF!</v>
      </c>
      <c r="O22" s="26" t="e">
        <f t="shared" si="1"/>
        <v>#REF!</v>
      </c>
      <c r="P22" s="26" t="e">
        <f>P15</f>
        <v>#REF!</v>
      </c>
      <c r="Q22" s="26" t="e">
        <f>Q15+Q18</f>
        <v>#REF!</v>
      </c>
      <c r="R22" s="26" t="e">
        <f>R15</f>
        <v>#REF!</v>
      </c>
      <c r="S22" s="26" t="e">
        <f>S15+S18</f>
        <v>#REF!</v>
      </c>
      <c r="T22" s="26" t="e">
        <f>T15</f>
        <v>#REF!</v>
      </c>
      <c r="U22" s="26" t="e">
        <f>#REF!</f>
        <v>#REF!</v>
      </c>
      <c r="V22" s="26"/>
      <c r="W22" s="26" t="e">
        <f>W15</f>
        <v>#REF!</v>
      </c>
      <c r="X22" s="26" t="e">
        <f>X15+X18</f>
        <v>#REF!</v>
      </c>
      <c r="Y22" s="42" t="s">
        <v>24</v>
      </c>
      <c r="Z22" s="42" t="s">
        <v>24</v>
      </c>
    </row>
    <row r="23" spans="1:26" ht="12" customHeight="1" hidden="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42" t="s">
        <v>24</v>
      </c>
      <c r="Z23" s="42" t="s">
        <v>24</v>
      </c>
    </row>
    <row r="24" spans="1:26" ht="11.25" customHeight="1" hidden="1">
      <c r="A24" s="32">
        <v>1</v>
      </c>
      <c r="B24" s="32">
        <v>2</v>
      </c>
      <c r="C24" s="32">
        <v>3</v>
      </c>
      <c r="D24" s="32">
        <v>4</v>
      </c>
      <c r="E24" s="32">
        <v>5</v>
      </c>
      <c r="F24" s="32">
        <v>6</v>
      </c>
      <c r="G24" s="32">
        <v>11</v>
      </c>
      <c r="H24" s="32">
        <v>12</v>
      </c>
      <c r="I24" s="32">
        <v>13</v>
      </c>
      <c r="J24" s="32">
        <v>14</v>
      </c>
      <c r="K24" s="32">
        <v>15</v>
      </c>
      <c r="L24" s="32">
        <v>16</v>
      </c>
      <c r="M24" s="32">
        <v>17</v>
      </c>
      <c r="N24" s="32">
        <v>18</v>
      </c>
      <c r="O24" s="32">
        <v>19</v>
      </c>
      <c r="P24" s="32">
        <v>20</v>
      </c>
      <c r="Q24" s="32">
        <v>22</v>
      </c>
      <c r="R24" s="32"/>
      <c r="S24" s="32">
        <v>23</v>
      </c>
      <c r="T24" s="32"/>
      <c r="U24" s="32"/>
      <c r="V24" s="32"/>
      <c r="W24" s="32"/>
      <c r="X24" s="32">
        <v>24</v>
      </c>
      <c r="Y24" s="42" t="s">
        <v>24</v>
      </c>
      <c r="Z24" s="42" t="s">
        <v>24</v>
      </c>
    </row>
    <row r="25" spans="1:26" ht="18.75" customHeight="1" hidden="1">
      <c r="A25" s="37" t="s">
        <v>96</v>
      </c>
      <c r="B25" s="92" t="s">
        <v>35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42" t="s">
        <v>24</v>
      </c>
      <c r="Z25" s="42" t="s">
        <v>24</v>
      </c>
    </row>
    <row r="26" spans="1:26" ht="16.5" customHeight="1" hidden="1">
      <c r="A26" s="36" t="s">
        <v>93</v>
      </c>
      <c r="B26" s="117" t="s">
        <v>21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42" t="s">
        <v>24</v>
      </c>
      <c r="Z26" s="42" t="s">
        <v>24</v>
      </c>
    </row>
    <row r="27" spans="1:26" ht="15" customHeight="1" hidden="1">
      <c r="A27" s="30"/>
      <c r="B27" s="32"/>
      <c r="C27" s="32"/>
      <c r="D27" s="32"/>
      <c r="E27" s="34" t="s">
        <v>24</v>
      </c>
      <c r="F27" s="34" t="s">
        <v>24</v>
      </c>
      <c r="G27" s="34"/>
      <c r="H27" s="34"/>
      <c r="I27" s="34"/>
      <c r="J27" s="32"/>
      <c r="K27" s="32"/>
      <c r="L27" s="33"/>
      <c r="M27" s="33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42" t="s">
        <v>24</v>
      </c>
      <c r="Z27" s="42" t="s">
        <v>24</v>
      </c>
    </row>
    <row r="28" spans="1:26" ht="13.5" customHeight="1" hidden="1">
      <c r="A28" s="97" t="s">
        <v>90</v>
      </c>
      <c r="B28" s="97"/>
      <c r="C28" s="97"/>
      <c r="D28" s="30"/>
      <c r="E28" s="30" t="s">
        <v>24</v>
      </c>
      <c r="F28" s="30" t="s">
        <v>24</v>
      </c>
      <c r="G28" s="30"/>
      <c r="H28" s="30"/>
      <c r="I28" s="30"/>
      <c r="J28" s="30"/>
      <c r="K28" s="30"/>
      <c r="L28" s="31"/>
      <c r="M28" s="31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42" t="s">
        <v>24</v>
      </c>
      <c r="Z28" s="42" t="s">
        <v>24</v>
      </c>
    </row>
    <row r="29" spans="1:26" ht="17.25" customHeight="1" hidden="1">
      <c r="A29" s="35" t="s">
        <v>95</v>
      </c>
      <c r="B29" s="117" t="s">
        <v>63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42" t="s">
        <v>24</v>
      </c>
      <c r="Z29" s="42" t="s">
        <v>24</v>
      </c>
    </row>
    <row r="30" spans="1:26" ht="13.5" customHeight="1" hidden="1">
      <c r="A30" s="30"/>
      <c r="B30" s="32"/>
      <c r="C30" s="32"/>
      <c r="D30" s="32"/>
      <c r="E30" s="34" t="s">
        <v>24</v>
      </c>
      <c r="F30" s="34" t="s">
        <v>24</v>
      </c>
      <c r="G30" s="34"/>
      <c r="H30" s="34"/>
      <c r="I30" s="34"/>
      <c r="J30" s="32"/>
      <c r="K30" s="32"/>
      <c r="L30" s="33"/>
      <c r="M30" s="33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42" t="s">
        <v>24</v>
      </c>
      <c r="Z30" s="42" t="s">
        <v>24</v>
      </c>
    </row>
    <row r="31" spans="1:26" ht="13.5" customHeight="1" hidden="1">
      <c r="A31" s="97" t="s">
        <v>94</v>
      </c>
      <c r="B31" s="97"/>
      <c r="C31" s="97"/>
      <c r="D31" s="30"/>
      <c r="E31" s="30" t="s">
        <v>24</v>
      </c>
      <c r="F31" s="30" t="s">
        <v>24</v>
      </c>
      <c r="G31" s="30"/>
      <c r="H31" s="30"/>
      <c r="I31" s="30"/>
      <c r="J31" s="30"/>
      <c r="K31" s="30"/>
      <c r="L31" s="31"/>
      <c r="M31" s="31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42" t="s">
        <v>24</v>
      </c>
      <c r="Z31" s="42" t="s">
        <v>24</v>
      </c>
    </row>
    <row r="32" spans="1:26" ht="13.5" customHeight="1" hidden="1">
      <c r="A32" s="30" t="s">
        <v>93</v>
      </c>
      <c r="B32" s="117" t="s">
        <v>60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42" t="s">
        <v>24</v>
      </c>
      <c r="Z32" s="42" t="s">
        <v>24</v>
      </c>
    </row>
    <row r="33" spans="1:26" ht="15.75" customHeight="1" hidden="1">
      <c r="A33" s="118" t="s">
        <v>90</v>
      </c>
      <c r="B33" s="118"/>
      <c r="C33" s="118"/>
      <c r="D33" s="26">
        <v>0</v>
      </c>
      <c r="E33" s="23" t="s">
        <v>24</v>
      </c>
      <c r="F33" s="23" t="s">
        <v>24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3" t="s">
        <v>26</v>
      </c>
      <c r="Q33" s="23" t="s">
        <v>26</v>
      </c>
      <c r="R33" s="23"/>
      <c r="S33" s="23" t="s">
        <v>26</v>
      </c>
      <c r="T33" s="23"/>
      <c r="U33" s="23"/>
      <c r="V33" s="23"/>
      <c r="W33" s="23"/>
      <c r="X33" s="23" t="s">
        <v>26</v>
      </c>
      <c r="Y33" s="42" t="s">
        <v>24</v>
      </c>
      <c r="Z33" s="42" t="s">
        <v>24</v>
      </c>
    </row>
    <row r="34" spans="1:26" ht="17.25" customHeight="1" hidden="1">
      <c r="A34" s="35" t="s">
        <v>92</v>
      </c>
      <c r="B34" s="117" t="s">
        <v>37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42" t="s">
        <v>24</v>
      </c>
      <c r="Z34" s="42" t="s">
        <v>24</v>
      </c>
    </row>
    <row r="35" spans="1:26" ht="18.75" customHeight="1" hidden="1">
      <c r="A35" s="40" t="s">
        <v>91</v>
      </c>
      <c r="B35" s="45"/>
      <c r="C35" s="40"/>
      <c r="D35" s="39"/>
      <c r="E35" s="42"/>
      <c r="F35" s="42"/>
      <c r="G35" s="42"/>
      <c r="H35" s="42"/>
      <c r="I35" s="42"/>
      <c r="J35" s="39"/>
      <c r="K35" s="39"/>
      <c r="L35" s="39"/>
      <c r="M35" s="39"/>
      <c r="N35" s="39"/>
      <c r="O35" s="39"/>
      <c r="P35" s="40"/>
      <c r="Q35" s="39"/>
      <c r="R35" s="39"/>
      <c r="S35" s="39"/>
      <c r="T35" s="39"/>
      <c r="U35" s="39"/>
      <c r="V35" s="39"/>
      <c r="W35" s="39"/>
      <c r="X35" s="40"/>
      <c r="Y35" s="42" t="s">
        <v>24</v>
      </c>
      <c r="Z35" s="42" t="s">
        <v>24</v>
      </c>
    </row>
    <row r="36" spans="1:28" s="20" customFormat="1" ht="16.5" customHeight="1" hidden="1">
      <c r="A36" s="98" t="s">
        <v>90</v>
      </c>
      <c r="B36" s="98"/>
      <c r="C36" s="98"/>
      <c r="D36" s="26">
        <f>D35</f>
        <v>0</v>
      </c>
      <c r="E36" s="23" t="s">
        <v>24</v>
      </c>
      <c r="F36" s="23" t="s">
        <v>24</v>
      </c>
      <c r="G36" s="26">
        <v>0</v>
      </c>
      <c r="H36" s="26">
        <v>0</v>
      </c>
      <c r="I36" s="26">
        <v>0</v>
      </c>
      <c r="J36" s="26">
        <f aca="true" t="shared" si="2" ref="J36:O36">J35</f>
        <v>0</v>
      </c>
      <c r="K36" s="26">
        <f t="shared" si="2"/>
        <v>0</v>
      </c>
      <c r="L36" s="26">
        <f t="shared" si="2"/>
        <v>0</v>
      </c>
      <c r="M36" s="26">
        <f t="shared" si="2"/>
        <v>0</v>
      </c>
      <c r="N36" s="26">
        <f t="shared" si="2"/>
        <v>0</v>
      </c>
      <c r="O36" s="26">
        <f t="shared" si="2"/>
        <v>0</v>
      </c>
      <c r="P36" s="23" t="s">
        <v>26</v>
      </c>
      <c r="Q36" s="26">
        <v>0</v>
      </c>
      <c r="R36" s="26"/>
      <c r="S36" s="26">
        <v>0</v>
      </c>
      <c r="T36" s="26"/>
      <c r="U36" s="26"/>
      <c r="V36" s="26"/>
      <c r="W36" s="26"/>
      <c r="X36" s="23">
        <f>X35</f>
        <v>0</v>
      </c>
      <c r="Y36" s="42" t="s">
        <v>24</v>
      </c>
      <c r="Z36" s="42" t="s">
        <v>24</v>
      </c>
      <c r="AA36" s="21"/>
      <c r="AB36" s="21"/>
    </row>
    <row r="37" spans="1:26" ht="15" customHeight="1" hidden="1">
      <c r="A37" s="30" t="s">
        <v>89</v>
      </c>
      <c r="B37" s="97" t="s">
        <v>55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42" t="s">
        <v>24</v>
      </c>
      <c r="Z37" s="42" t="s">
        <v>24</v>
      </c>
    </row>
    <row r="38" spans="1:28" s="20" customFormat="1" ht="15.75" customHeight="1" hidden="1">
      <c r="A38" s="98" t="s">
        <v>88</v>
      </c>
      <c r="B38" s="98"/>
      <c r="C38" s="98"/>
      <c r="D38" s="22">
        <v>0</v>
      </c>
      <c r="E38" s="32" t="s">
        <v>24</v>
      </c>
      <c r="F38" s="32" t="s">
        <v>24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32" t="s">
        <v>26</v>
      </c>
      <c r="Q38" s="32" t="s">
        <v>26</v>
      </c>
      <c r="R38" s="32"/>
      <c r="S38" s="32" t="s">
        <v>26</v>
      </c>
      <c r="T38" s="32"/>
      <c r="U38" s="32"/>
      <c r="V38" s="32"/>
      <c r="W38" s="32"/>
      <c r="X38" s="32" t="s">
        <v>26</v>
      </c>
      <c r="Y38" s="42" t="s">
        <v>24</v>
      </c>
      <c r="Z38" s="42" t="s">
        <v>24</v>
      </c>
      <c r="AA38" s="21"/>
      <c r="AB38" s="21"/>
    </row>
    <row r="39" spans="1:28" s="20" customFormat="1" ht="15.75" customHeight="1" hidden="1">
      <c r="A39" s="98" t="s">
        <v>87</v>
      </c>
      <c r="B39" s="98"/>
      <c r="C39" s="98"/>
      <c r="D39" s="22">
        <f>D36</f>
        <v>0</v>
      </c>
      <c r="E39" s="32" t="s">
        <v>24</v>
      </c>
      <c r="F39" s="32" t="s">
        <v>24</v>
      </c>
      <c r="G39" s="22">
        <v>0</v>
      </c>
      <c r="H39" s="22">
        <v>0</v>
      </c>
      <c r="I39" s="22">
        <v>0</v>
      </c>
      <c r="J39" s="22">
        <f aca="true" t="shared" si="3" ref="J39:O39">J36</f>
        <v>0</v>
      </c>
      <c r="K39" s="22">
        <f t="shared" si="3"/>
        <v>0</v>
      </c>
      <c r="L39" s="22">
        <f t="shared" si="3"/>
        <v>0</v>
      </c>
      <c r="M39" s="22">
        <f t="shared" si="3"/>
        <v>0</v>
      </c>
      <c r="N39" s="22">
        <f t="shared" si="3"/>
        <v>0</v>
      </c>
      <c r="O39" s="22">
        <f t="shared" si="3"/>
        <v>0</v>
      </c>
      <c r="P39" s="32" t="s">
        <v>26</v>
      </c>
      <c r="Q39" s="22">
        <v>0</v>
      </c>
      <c r="R39" s="22"/>
      <c r="S39" s="22">
        <v>0</v>
      </c>
      <c r="T39" s="22"/>
      <c r="U39" s="22"/>
      <c r="V39" s="22"/>
      <c r="W39" s="22"/>
      <c r="X39" s="32">
        <f>X36</f>
        <v>0</v>
      </c>
      <c r="Y39" s="42" t="s">
        <v>24</v>
      </c>
      <c r="Z39" s="42" t="s">
        <v>24</v>
      </c>
      <c r="AA39" s="21"/>
      <c r="AB39" s="21"/>
    </row>
    <row r="40" spans="1:26" ht="15.75" customHeight="1" hidden="1">
      <c r="A40" s="98" t="s">
        <v>28</v>
      </c>
      <c r="B40" s="98"/>
      <c r="C40" s="98"/>
      <c r="D40" s="22" t="e">
        <f>D22+D39</f>
        <v>#REF!</v>
      </c>
      <c r="E40" s="32" t="s">
        <v>24</v>
      </c>
      <c r="F40" s="32" t="s">
        <v>24</v>
      </c>
      <c r="G40" s="22">
        <v>0</v>
      </c>
      <c r="H40" s="22">
        <v>0</v>
      </c>
      <c r="I40" s="22" t="e">
        <f>D40</f>
        <v>#REF!</v>
      </c>
      <c r="J40" s="22" t="e">
        <f aca="true" t="shared" si="4" ref="J40:O40">J22+J39</f>
        <v>#REF!</v>
      </c>
      <c r="K40" s="22" t="e">
        <f t="shared" si="4"/>
        <v>#REF!</v>
      </c>
      <c r="L40" s="22" t="e">
        <f t="shared" si="4"/>
        <v>#REF!</v>
      </c>
      <c r="M40" s="22" t="e">
        <f t="shared" si="4"/>
        <v>#REF!</v>
      </c>
      <c r="N40" s="22" t="e">
        <f t="shared" si="4"/>
        <v>#REF!</v>
      </c>
      <c r="O40" s="22" t="e">
        <f t="shared" si="4"/>
        <v>#REF!</v>
      </c>
      <c r="P40" s="22" t="e">
        <f>P22</f>
        <v>#REF!</v>
      </c>
      <c r="Q40" s="22" t="e">
        <f>Q22</f>
        <v>#REF!</v>
      </c>
      <c r="R40" s="22" t="e">
        <f>R22</f>
        <v>#REF!</v>
      </c>
      <c r="S40" s="22" t="e">
        <f>S22</f>
        <v>#REF!</v>
      </c>
      <c r="T40" s="22" t="e">
        <f>T22</f>
        <v>#REF!</v>
      </c>
      <c r="U40" s="22" t="e">
        <f>#REF!</f>
        <v>#REF!</v>
      </c>
      <c r="V40" s="22"/>
      <c r="W40" s="22" t="e">
        <f>W22</f>
        <v>#REF!</v>
      </c>
      <c r="X40" s="22" t="e">
        <f>X22+X39</f>
        <v>#REF!</v>
      </c>
      <c r="Y40" s="42" t="s">
        <v>24</v>
      </c>
      <c r="Z40" s="42" t="s">
        <v>24</v>
      </c>
    </row>
    <row r="41" spans="1:26" ht="16.5" customHeight="1" hidden="1">
      <c r="A41" s="129" t="s">
        <v>86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71"/>
      <c r="Z41" s="71"/>
    </row>
    <row r="42" spans="1:26" ht="15.75" customHeight="1" hidden="1">
      <c r="A42" s="32" t="s">
        <v>29</v>
      </c>
      <c r="B42" s="118" t="s">
        <v>30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</row>
    <row r="43" spans="1:26" ht="31.5" customHeight="1" hidden="1">
      <c r="A43" s="37" t="s">
        <v>31</v>
      </c>
      <c r="B43" s="120" t="s">
        <v>85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:26" ht="15.75" customHeight="1" hidden="1">
      <c r="A44" s="38" t="s">
        <v>32</v>
      </c>
      <c r="B44" s="117" t="s">
        <v>21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</row>
    <row r="45" spans="1:26" ht="15.75" customHeight="1">
      <c r="A45" s="80" t="s">
        <v>17</v>
      </c>
      <c r="B45" s="106" t="s">
        <v>18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8"/>
    </row>
    <row r="46" spans="1:26" ht="15.75" customHeight="1">
      <c r="A46" s="81" t="s">
        <v>19</v>
      </c>
      <c r="B46" s="106" t="s">
        <v>119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8"/>
    </row>
    <row r="47" spans="1:26" ht="15.75" customHeight="1">
      <c r="A47" s="82" t="s">
        <v>20</v>
      </c>
      <c r="B47" s="109" t="s">
        <v>21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1"/>
    </row>
    <row r="48" spans="1:26" ht="46.5" customHeight="1">
      <c r="A48" s="83" t="s">
        <v>120</v>
      </c>
      <c r="B48" s="84" t="s">
        <v>129</v>
      </c>
      <c r="C48" s="52" t="s">
        <v>130</v>
      </c>
      <c r="D48" s="85">
        <v>603.58</v>
      </c>
      <c r="E48" s="52"/>
      <c r="F48" s="52"/>
      <c r="G48" s="52"/>
      <c r="H48" s="52"/>
      <c r="I48" s="52">
        <f>D48</f>
        <v>603.58</v>
      </c>
      <c r="J48" s="52">
        <f>I48</f>
        <v>603.58</v>
      </c>
      <c r="K48" s="52">
        <v>0</v>
      </c>
      <c r="L48" s="52"/>
      <c r="M48" s="52"/>
      <c r="N48" s="52"/>
      <c r="O48" s="52"/>
      <c r="P48" s="77">
        <f>(1+(D48-W48)/X48)*12</f>
        <v>37.30949790144567</v>
      </c>
      <c r="Q48" s="52"/>
      <c r="R48" s="86">
        <v>72.66</v>
      </c>
      <c r="S48" s="86"/>
      <c r="T48" s="52">
        <v>120.33</v>
      </c>
      <c r="U48" s="52">
        <v>3.55</v>
      </c>
      <c r="V48" s="79"/>
      <c r="W48" s="77">
        <f>R48+S48+T48+U48+V48+AB48</f>
        <v>196.54000000000002</v>
      </c>
      <c r="X48" s="77">
        <f>R48+S48+T48+V48+AB48</f>
        <v>192.99</v>
      </c>
      <c r="Y48" s="52" t="s">
        <v>124</v>
      </c>
      <c r="Z48" s="52" t="s">
        <v>125</v>
      </c>
    </row>
    <row r="49" spans="1:26" ht="15.75" customHeight="1">
      <c r="A49" s="82" t="s">
        <v>101</v>
      </c>
      <c r="B49" s="109" t="s">
        <v>63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1"/>
    </row>
    <row r="50" spans="1:26" ht="15" customHeight="1">
      <c r="A50" s="83"/>
      <c r="B50" s="84"/>
      <c r="C50" s="89"/>
      <c r="D50" s="90"/>
      <c r="E50" s="86"/>
      <c r="F50" s="86"/>
      <c r="G50" s="86"/>
      <c r="H50" s="86"/>
      <c r="I50" s="86"/>
      <c r="J50" s="86"/>
      <c r="K50" s="52"/>
      <c r="L50" s="52"/>
      <c r="M50" s="52"/>
      <c r="N50" s="52"/>
      <c r="O50" s="52"/>
      <c r="P50" s="91"/>
      <c r="Q50" s="52"/>
      <c r="R50" s="52"/>
      <c r="S50" s="86"/>
      <c r="T50" s="52"/>
      <c r="U50" s="52"/>
      <c r="V50" s="79"/>
      <c r="W50" s="91"/>
      <c r="X50" s="91"/>
      <c r="Y50" s="52"/>
      <c r="Z50" s="52"/>
    </row>
    <row r="51" spans="1:26" ht="15.75" customHeight="1">
      <c r="A51" s="100" t="s">
        <v>25</v>
      </c>
      <c r="B51" s="101"/>
      <c r="C51" s="102"/>
      <c r="D51" s="70">
        <f aca="true" t="shared" si="5" ref="D51:O51">D48+D49+D50</f>
        <v>603.58</v>
      </c>
      <c r="E51" s="70">
        <f t="shared" si="5"/>
        <v>0</v>
      </c>
      <c r="F51" s="70">
        <f t="shared" si="5"/>
        <v>0</v>
      </c>
      <c r="G51" s="70">
        <f t="shared" si="5"/>
        <v>0</v>
      </c>
      <c r="H51" s="70">
        <f t="shared" si="5"/>
        <v>0</v>
      </c>
      <c r="I51" s="70">
        <f t="shared" si="5"/>
        <v>603.58</v>
      </c>
      <c r="J51" s="70">
        <f t="shared" si="5"/>
        <v>603.58</v>
      </c>
      <c r="K51" s="70">
        <f t="shared" si="5"/>
        <v>0</v>
      </c>
      <c r="L51" s="70">
        <f t="shared" si="5"/>
        <v>0</v>
      </c>
      <c r="M51" s="70">
        <f t="shared" si="5"/>
        <v>0</v>
      </c>
      <c r="N51" s="70">
        <f t="shared" si="5"/>
        <v>0</v>
      </c>
      <c r="O51" s="70">
        <f t="shared" si="5"/>
        <v>0</v>
      </c>
      <c r="P51" s="87">
        <f>(1+(D51-W51)/X51)*12</f>
        <v>37.30949790144567</v>
      </c>
      <c r="Q51" s="70">
        <f aca="true" t="shared" si="6" ref="Q51:X51">Q48+Q49+Q50</f>
        <v>0</v>
      </c>
      <c r="R51" s="70">
        <f t="shared" si="6"/>
        <v>72.66</v>
      </c>
      <c r="S51" s="70">
        <f t="shared" si="6"/>
        <v>0</v>
      </c>
      <c r="T51" s="70">
        <f t="shared" si="6"/>
        <v>120.33</v>
      </c>
      <c r="U51" s="70">
        <f t="shared" si="6"/>
        <v>3.55</v>
      </c>
      <c r="V51" s="70">
        <f t="shared" si="6"/>
        <v>0</v>
      </c>
      <c r="W51" s="70">
        <f t="shared" si="6"/>
        <v>196.54000000000002</v>
      </c>
      <c r="X51" s="70">
        <f t="shared" si="6"/>
        <v>192.99</v>
      </c>
      <c r="Y51" s="52"/>
      <c r="Z51" s="52"/>
    </row>
    <row r="52" spans="1:26" ht="15.75" customHeight="1">
      <c r="A52" s="100" t="s">
        <v>28</v>
      </c>
      <c r="B52" s="101"/>
      <c r="C52" s="102"/>
      <c r="D52" s="70">
        <f>D51</f>
        <v>603.58</v>
      </c>
      <c r="E52" s="70">
        <f aca="true" t="shared" si="7" ref="E52:X52">E51</f>
        <v>0</v>
      </c>
      <c r="F52" s="70">
        <f t="shared" si="7"/>
        <v>0</v>
      </c>
      <c r="G52" s="70">
        <f t="shared" si="7"/>
        <v>0</v>
      </c>
      <c r="H52" s="70">
        <f t="shared" si="7"/>
        <v>0</v>
      </c>
      <c r="I52" s="70">
        <f t="shared" si="7"/>
        <v>603.58</v>
      </c>
      <c r="J52" s="70">
        <f t="shared" si="7"/>
        <v>603.58</v>
      </c>
      <c r="K52" s="70">
        <f t="shared" si="7"/>
        <v>0</v>
      </c>
      <c r="L52" s="70">
        <f t="shared" si="7"/>
        <v>0</v>
      </c>
      <c r="M52" s="70">
        <f t="shared" si="7"/>
        <v>0</v>
      </c>
      <c r="N52" s="70">
        <f t="shared" si="7"/>
        <v>0</v>
      </c>
      <c r="O52" s="70">
        <f t="shared" si="7"/>
        <v>0</v>
      </c>
      <c r="P52" s="87">
        <f>(1+(D52-W52)/X52)*12</f>
        <v>37.30949790144567</v>
      </c>
      <c r="Q52" s="70">
        <f t="shared" si="7"/>
        <v>0</v>
      </c>
      <c r="R52" s="70">
        <f t="shared" si="7"/>
        <v>72.66</v>
      </c>
      <c r="S52" s="70">
        <f t="shared" si="7"/>
        <v>0</v>
      </c>
      <c r="T52" s="70">
        <f t="shared" si="7"/>
        <v>120.33</v>
      </c>
      <c r="U52" s="70">
        <f t="shared" si="7"/>
        <v>3.55</v>
      </c>
      <c r="V52" s="70">
        <f t="shared" si="7"/>
        <v>0</v>
      </c>
      <c r="W52" s="70">
        <f t="shared" si="7"/>
        <v>196.54000000000002</v>
      </c>
      <c r="X52" s="70">
        <f t="shared" si="7"/>
        <v>192.99</v>
      </c>
      <c r="Y52" s="52"/>
      <c r="Z52" s="52"/>
    </row>
    <row r="53" spans="1:26" ht="15.75" customHeight="1">
      <c r="A53" s="80" t="s">
        <v>29</v>
      </c>
      <c r="B53" s="100" t="s">
        <v>30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2"/>
    </row>
    <row r="54" spans="1:26" ht="15.75" customHeight="1">
      <c r="A54" s="81" t="s">
        <v>31</v>
      </c>
      <c r="B54" s="100" t="s">
        <v>119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2"/>
    </row>
    <row r="55" spans="1:26" ht="15.75" customHeight="1">
      <c r="A55" s="82" t="s">
        <v>32</v>
      </c>
      <c r="B55" s="103" t="s">
        <v>21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5"/>
    </row>
    <row r="56" spans="1:34" ht="18.75" customHeight="1">
      <c r="A56" s="40"/>
      <c r="B56" s="88"/>
      <c r="C56" s="74"/>
      <c r="D56" s="75"/>
      <c r="E56" s="42"/>
      <c r="F56" s="42"/>
      <c r="G56" s="42"/>
      <c r="H56" s="42"/>
      <c r="I56" s="72"/>
      <c r="J56" s="39"/>
      <c r="K56" s="39"/>
      <c r="L56" s="39"/>
      <c r="M56" s="39"/>
      <c r="N56" s="39"/>
      <c r="O56" s="39"/>
      <c r="P56" s="77"/>
      <c r="Q56" s="39"/>
      <c r="R56" s="39"/>
      <c r="S56" s="39"/>
      <c r="T56" s="39"/>
      <c r="U56" s="39"/>
      <c r="V56" s="78"/>
      <c r="W56" s="77"/>
      <c r="X56" s="77"/>
      <c r="Y56" s="76"/>
      <c r="Z56" s="76"/>
      <c r="AA56" s="50"/>
      <c r="AB56" s="51"/>
      <c r="AD56" s="50"/>
      <c r="AH56" s="49"/>
    </row>
    <row r="57" spans="1:28" s="20" customFormat="1" ht="12">
      <c r="A57" s="98" t="s">
        <v>33</v>
      </c>
      <c r="B57" s="98"/>
      <c r="C57" s="98"/>
      <c r="D57" s="22">
        <f>SUM(D56:D56)</f>
        <v>0</v>
      </c>
      <c r="E57" s="32" t="s">
        <v>24</v>
      </c>
      <c r="F57" s="32" t="s">
        <v>24</v>
      </c>
      <c r="G57" s="22">
        <v>0</v>
      </c>
      <c r="H57" s="22">
        <v>0</v>
      </c>
      <c r="I57" s="22">
        <f>D57</f>
        <v>0</v>
      </c>
      <c r="J57" s="22">
        <f>SUM(J56:J56)</f>
        <v>0</v>
      </c>
      <c r="K57" s="22">
        <f>SUM(K56:K56)</f>
        <v>0</v>
      </c>
      <c r="L57" s="22" t="e">
        <f>SUM(#REF!)</f>
        <v>#REF!</v>
      </c>
      <c r="M57" s="22" t="e">
        <f>SUM(#REF!)</f>
        <v>#REF!</v>
      </c>
      <c r="N57" s="22" t="e">
        <f>SUM(#REF!)</f>
        <v>#REF!</v>
      </c>
      <c r="O57" s="22" t="e">
        <f>SUM(#REF!)</f>
        <v>#REF!</v>
      </c>
      <c r="P57" s="22" t="e">
        <f>(1+(D57-W57)/X57)*12</f>
        <v>#DIV/0!</v>
      </c>
      <c r="Q57" s="22">
        <f aca="true" t="shared" si="8" ref="Q57:X57">SUM(Q56:Q56)</f>
        <v>0</v>
      </c>
      <c r="R57" s="22">
        <f t="shared" si="8"/>
        <v>0</v>
      </c>
      <c r="S57" s="22">
        <f t="shared" si="8"/>
        <v>0</v>
      </c>
      <c r="T57" s="22">
        <f t="shared" si="8"/>
        <v>0</v>
      </c>
      <c r="U57" s="22">
        <f t="shared" si="8"/>
        <v>0</v>
      </c>
      <c r="V57" s="22">
        <f t="shared" si="8"/>
        <v>0</v>
      </c>
      <c r="W57" s="22">
        <f t="shared" si="8"/>
        <v>0</v>
      </c>
      <c r="X57" s="22">
        <f t="shared" si="8"/>
        <v>0</v>
      </c>
      <c r="Y57" s="42" t="s">
        <v>24</v>
      </c>
      <c r="Z57" s="42" t="s">
        <v>24</v>
      </c>
      <c r="AA57" s="21"/>
      <c r="AB57" s="48"/>
    </row>
    <row r="58" spans="1:26" ht="12" customHeight="1" hidden="1">
      <c r="A58" s="30" t="s">
        <v>84</v>
      </c>
      <c r="B58" s="117" t="s">
        <v>63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42" t="s">
        <v>24</v>
      </c>
      <c r="Z58" s="42" t="s">
        <v>24</v>
      </c>
    </row>
    <row r="59" spans="1:26" ht="12" customHeight="1" hidden="1">
      <c r="A59" s="32"/>
      <c r="B59" s="32"/>
      <c r="C59" s="32"/>
      <c r="D59" s="32"/>
      <c r="E59" s="34" t="s">
        <v>24</v>
      </c>
      <c r="F59" s="34" t="s">
        <v>24</v>
      </c>
      <c r="G59" s="34"/>
      <c r="H59" s="34"/>
      <c r="I59" s="34"/>
      <c r="J59" s="32"/>
      <c r="K59" s="32"/>
      <c r="L59" s="33"/>
      <c r="M59" s="33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42" t="s">
        <v>24</v>
      </c>
      <c r="Z59" s="42" t="s">
        <v>24</v>
      </c>
    </row>
    <row r="60" spans="1:26" ht="12" customHeight="1" hidden="1">
      <c r="A60" s="97" t="s">
        <v>81</v>
      </c>
      <c r="B60" s="97"/>
      <c r="C60" s="97"/>
      <c r="D60" s="30"/>
      <c r="E60" s="30" t="s">
        <v>24</v>
      </c>
      <c r="F60" s="30" t="s">
        <v>24</v>
      </c>
      <c r="G60" s="30"/>
      <c r="H60" s="30"/>
      <c r="I60" s="30"/>
      <c r="J60" s="30"/>
      <c r="K60" s="30"/>
      <c r="L60" s="31"/>
      <c r="M60" s="31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42" t="s">
        <v>24</v>
      </c>
      <c r="Z60" s="42" t="s">
        <v>24</v>
      </c>
    </row>
    <row r="61" spans="1:26" ht="14.25" customHeight="1" hidden="1">
      <c r="A61" s="99" t="s">
        <v>83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42" t="s">
        <v>24</v>
      </c>
      <c r="Z61" s="42" t="s">
        <v>24</v>
      </c>
    </row>
    <row r="62" spans="1:26" ht="12" customHeight="1" hidden="1">
      <c r="A62" s="32">
        <v>1</v>
      </c>
      <c r="B62" s="32">
        <v>2</v>
      </c>
      <c r="C62" s="32">
        <v>3</v>
      </c>
      <c r="D62" s="32">
        <v>4</v>
      </c>
      <c r="E62" s="32">
        <v>5</v>
      </c>
      <c r="F62" s="32">
        <v>6</v>
      </c>
      <c r="G62" s="32">
        <v>11</v>
      </c>
      <c r="H62" s="32">
        <v>12</v>
      </c>
      <c r="I62" s="32">
        <v>13</v>
      </c>
      <c r="J62" s="32">
        <v>14</v>
      </c>
      <c r="K62" s="32">
        <v>15</v>
      </c>
      <c r="L62" s="32">
        <v>16</v>
      </c>
      <c r="M62" s="32">
        <v>17</v>
      </c>
      <c r="N62" s="32">
        <v>18</v>
      </c>
      <c r="O62" s="32">
        <v>19</v>
      </c>
      <c r="P62" s="32">
        <v>20</v>
      </c>
      <c r="Q62" s="32">
        <v>22</v>
      </c>
      <c r="R62" s="32"/>
      <c r="S62" s="32">
        <v>23</v>
      </c>
      <c r="T62" s="32"/>
      <c r="U62" s="32"/>
      <c r="V62" s="32"/>
      <c r="W62" s="32"/>
      <c r="X62" s="32">
        <v>24</v>
      </c>
      <c r="Y62" s="42" t="s">
        <v>24</v>
      </c>
      <c r="Z62" s="42" t="s">
        <v>24</v>
      </c>
    </row>
    <row r="63" spans="1:26" ht="12" customHeight="1" hidden="1">
      <c r="A63" s="37" t="s">
        <v>82</v>
      </c>
      <c r="B63" s="97" t="s">
        <v>55</v>
      </c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42" t="s">
        <v>24</v>
      </c>
      <c r="Z63" s="42" t="s">
        <v>24</v>
      </c>
    </row>
    <row r="64" spans="1:26" ht="15" customHeight="1" hidden="1">
      <c r="A64" s="40"/>
      <c r="B64" s="47"/>
      <c r="C64" s="40"/>
      <c r="D64" s="39"/>
      <c r="E64" s="42"/>
      <c r="F64" s="42"/>
      <c r="G64" s="42"/>
      <c r="H64" s="42"/>
      <c r="I64" s="42"/>
      <c r="J64" s="39"/>
      <c r="K64" s="40"/>
      <c r="L64" s="39"/>
      <c r="M64" s="39"/>
      <c r="N64" s="39"/>
      <c r="O64" s="39"/>
      <c r="P64" s="40"/>
      <c r="Q64" s="39"/>
      <c r="R64" s="39"/>
      <c r="S64" s="39"/>
      <c r="T64" s="39"/>
      <c r="U64" s="39"/>
      <c r="V64" s="39"/>
      <c r="W64" s="39"/>
      <c r="X64" s="72"/>
      <c r="Y64" s="42" t="s">
        <v>24</v>
      </c>
      <c r="Z64" s="42" t="s">
        <v>24</v>
      </c>
    </row>
    <row r="65" spans="1:28" s="20" customFormat="1" ht="9.75" customHeight="1" hidden="1">
      <c r="A65" s="98" t="s">
        <v>81</v>
      </c>
      <c r="B65" s="98"/>
      <c r="C65" s="98"/>
      <c r="D65" s="22">
        <f>D64</f>
        <v>0</v>
      </c>
      <c r="E65" s="32" t="s">
        <v>24</v>
      </c>
      <c r="F65" s="32" t="s">
        <v>24</v>
      </c>
      <c r="G65" s="22">
        <v>0</v>
      </c>
      <c r="H65" s="22">
        <v>0</v>
      </c>
      <c r="I65" s="22">
        <v>0</v>
      </c>
      <c r="J65" s="22">
        <f aca="true" t="shared" si="9" ref="J65:O65">J64</f>
        <v>0</v>
      </c>
      <c r="K65" s="22">
        <f t="shared" si="9"/>
        <v>0</v>
      </c>
      <c r="L65" s="22">
        <f t="shared" si="9"/>
        <v>0</v>
      </c>
      <c r="M65" s="22">
        <f t="shared" si="9"/>
        <v>0</v>
      </c>
      <c r="N65" s="22">
        <f t="shared" si="9"/>
        <v>0</v>
      </c>
      <c r="O65" s="22">
        <f t="shared" si="9"/>
        <v>0</v>
      </c>
      <c r="P65" s="32" t="s">
        <v>26</v>
      </c>
      <c r="Q65" s="22">
        <v>0</v>
      </c>
      <c r="R65" s="22"/>
      <c r="S65" s="22">
        <v>0</v>
      </c>
      <c r="T65" s="22"/>
      <c r="U65" s="22"/>
      <c r="V65" s="22"/>
      <c r="W65" s="22"/>
      <c r="X65" s="46">
        <f>X64</f>
        <v>0</v>
      </c>
      <c r="Y65" s="42" t="s">
        <v>24</v>
      </c>
      <c r="Z65" s="42" t="s">
        <v>24</v>
      </c>
      <c r="AA65" s="21"/>
      <c r="AB65" s="21"/>
    </row>
    <row r="66" spans="1:26" ht="12">
      <c r="A66" s="98" t="s">
        <v>34</v>
      </c>
      <c r="B66" s="98"/>
      <c r="C66" s="98"/>
      <c r="D66" s="22">
        <f>D57+D65</f>
        <v>0</v>
      </c>
      <c r="E66" s="32" t="s">
        <v>24</v>
      </c>
      <c r="F66" s="32" t="s">
        <v>24</v>
      </c>
      <c r="G66" s="22">
        <v>0</v>
      </c>
      <c r="H66" s="22">
        <v>0</v>
      </c>
      <c r="I66" s="22">
        <f>D66</f>
        <v>0</v>
      </c>
      <c r="J66" s="22">
        <f aca="true" t="shared" si="10" ref="J66:O66">J57+J65</f>
        <v>0</v>
      </c>
      <c r="K66" s="22">
        <f t="shared" si="10"/>
        <v>0</v>
      </c>
      <c r="L66" s="22" t="e">
        <f t="shared" si="10"/>
        <v>#REF!</v>
      </c>
      <c r="M66" s="22" t="e">
        <f t="shared" si="10"/>
        <v>#REF!</v>
      </c>
      <c r="N66" s="22" t="e">
        <f t="shared" si="10"/>
        <v>#REF!</v>
      </c>
      <c r="O66" s="22" t="e">
        <f t="shared" si="10"/>
        <v>#REF!</v>
      </c>
      <c r="P66" s="22" t="e">
        <f>(1+(D66-W66)/X66)*12</f>
        <v>#DIV/0!</v>
      </c>
      <c r="Q66" s="22">
        <f>Q57+Q65</f>
        <v>0</v>
      </c>
      <c r="R66" s="22">
        <f>R57+R65</f>
        <v>0</v>
      </c>
      <c r="S66" s="22">
        <f aca="true" t="shared" si="11" ref="S66:X66">S57+S65</f>
        <v>0</v>
      </c>
      <c r="T66" s="22">
        <f t="shared" si="11"/>
        <v>0</v>
      </c>
      <c r="U66" s="22">
        <f t="shared" si="11"/>
        <v>0</v>
      </c>
      <c r="V66" s="22">
        <f t="shared" si="11"/>
        <v>0</v>
      </c>
      <c r="W66" s="22">
        <f t="shared" si="11"/>
        <v>0</v>
      </c>
      <c r="X66" s="22">
        <f t="shared" si="11"/>
        <v>0</v>
      </c>
      <c r="Y66" s="42" t="s">
        <v>24</v>
      </c>
      <c r="Z66" s="42" t="s">
        <v>24</v>
      </c>
    </row>
    <row r="67" spans="1:26" ht="12" hidden="1">
      <c r="A67" s="36" t="s">
        <v>78</v>
      </c>
      <c r="B67" s="117" t="s">
        <v>21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52"/>
      <c r="Z67" s="52"/>
    </row>
    <row r="68" spans="1:26" ht="12" hidden="1">
      <c r="A68" s="32"/>
      <c r="B68" s="32"/>
      <c r="C68" s="32"/>
      <c r="D68" s="32"/>
      <c r="E68" s="34" t="s">
        <v>24</v>
      </c>
      <c r="F68" s="34" t="s">
        <v>24</v>
      </c>
      <c r="G68" s="34"/>
      <c r="H68" s="34"/>
      <c r="I68" s="34"/>
      <c r="J68" s="32"/>
      <c r="K68" s="32"/>
      <c r="L68" s="33"/>
      <c r="M68" s="33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2" hidden="1">
      <c r="A69" s="97" t="s">
        <v>38</v>
      </c>
      <c r="B69" s="97"/>
      <c r="C69" s="97"/>
      <c r="D69" s="30"/>
      <c r="E69" s="30" t="s">
        <v>24</v>
      </c>
      <c r="F69" s="30" t="s">
        <v>24</v>
      </c>
      <c r="G69" s="30"/>
      <c r="H69" s="30"/>
      <c r="I69" s="30"/>
      <c r="J69" s="30"/>
      <c r="K69" s="30"/>
      <c r="L69" s="31"/>
      <c r="M69" s="31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2" hidden="1">
      <c r="A70" s="35" t="s">
        <v>80</v>
      </c>
      <c r="B70" s="117" t="s">
        <v>63</v>
      </c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52"/>
      <c r="Z70" s="52"/>
    </row>
    <row r="71" spans="1:26" ht="12" hidden="1">
      <c r="A71" s="32"/>
      <c r="B71" s="32"/>
      <c r="C71" s="32"/>
      <c r="D71" s="32"/>
      <c r="E71" s="34" t="s">
        <v>24</v>
      </c>
      <c r="F71" s="34" t="s">
        <v>24</v>
      </c>
      <c r="G71" s="34"/>
      <c r="H71" s="34"/>
      <c r="I71" s="34"/>
      <c r="J71" s="32"/>
      <c r="K71" s="32"/>
      <c r="L71" s="33"/>
      <c r="M71" s="33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2" hidden="1">
      <c r="A72" s="97" t="s">
        <v>79</v>
      </c>
      <c r="B72" s="97"/>
      <c r="C72" s="97"/>
      <c r="D72" s="30"/>
      <c r="E72" s="30" t="s">
        <v>24</v>
      </c>
      <c r="F72" s="30" t="s">
        <v>24</v>
      </c>
      <c r="G72" s="30"/>
      <c r="H72" s="30"/>
      <c r="I72" s="30"/>
      <c r="J72" s="30"/>
      <c r="K72" s="30"/>
      <c r="L72" s="31"/>
      <c r="M72" s="31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5.75" customHeight="1" hidden="1">
      <c r="A73" s="30" t="s">
        <v>78</v>
      </c>
      <c r="B73" s="117" t="s">
        <v>60</v>
      </c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52"/>
      <c r="Z73" s="52"/>
    </row>
    <row r="74" spans="1:28" s="20" customFormat="1" ht="14.25" customHeight="1" hidden="1">
      <c r="A74" s="98" t="s">
        <v>38</v>
      </c>
      <c r="B74" s="98"/>
      <c r="C74" s="98"/>
      <c r="D74" s="22">
        <v>0</v>
      </c>
      <c r="E74" s="32" t="s">
        <v>24</v>
      </c>
      <c r="F74" s="32" t="s">
        <v>24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32" t="s">
        <v>26</v>
      </c>
      <c r="Q74" s="32" t="s">
        <v>26</v>
      </c>
      <c r="R74" s="32"/>
      <c r="S74" s="32" t="s">
        <v>26</v>
      </c>
      <c r="T74" s="32"/>
      <c r="U74" s="32"/>
      <c r="V74" s="32"/>
      <c r="W74" s="32"/>
      <c r="X74" s="32" t="s">
        <v>26</v>
      </c>
      <c r="Y74" s="32"/>
      <c r="Z74" s="32"/>
      <c r="AA74" s="21"/>
      <c r="AB74" s="21"/>
    </row>
    <row r="75" spans="1:26" ht="0.75" customHeight="1">
      <c r="A75" s="35"/>
      <c r="B75" s="35"/>
      <c r="C75" s="35"/>
      <c r="D75" s="43"/>
      <c r="E75" s="43"/>
      <c r="F75" s="43"/>
      <c r="G75" s="43"/>
      <c r="H75" s="43"/>
      <c r="I75" s="43"/>
      <c r="J75" s="30"/>
      <c r="K75" s="30"/>
      <c r="L75" s="31"/>
      <c r="M75" s="31"/>
      <c r="N75" s="30"/>
      <c r="O75" s="30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spans="1:26" ht="15" customHeight="1" hidden="1">
      <c r="A76" s="35" t="s">
        <v>36</v>
      </c>
      <c r="B76" s="117" t="s">
        <v>37</v>
      </c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</row>
    <row r="77" spans="1:26" ht="15" customHeight="1" hidden="1">
      <c r="A77" s="44"/>
      <c r="B77" s="43"/>
      <c r="C77" s="40"/>
      <c r="D77" s="39"/>
      <c r="E77" s="42"/>
      <c r="F77" s="42"/>
      <c r="G77" s="42"/>
      <c r="H77" s="42"/>
      <c r="I77" s="42"/>
      <c r="J77" s="39"/>
      <c r="K77" s="39"/>
      <c r="L77" s="39"/>
      <c r="M77" s="39"/>
      <c r="N77" s="39"/>
      <c r="O77" s="39"/>
      <c r="P77" s="41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8" s="20" customFormat="1" ht="15" customHeight="1" hidden="1">
      <c r="A78" s="98" t="s">
        <v>38</v>
      </c>
      <c r="B78" s="98"/>
      <c r="C78" s="98"/>
      <c r="D78" s="22" t="e">
        <f>#REF!+D77</f>
        <v>#REF!</v>
      </c>
      <c r="E78" s="32" t="s">
        <v>24</v>
      </c>
      <c r="F78" s="32" t="s">
        <v>24</v>
      </c>
      <c r="G78" s="22">
        <v>0</v>
      </c>
      <c r="H78" s="22">
        <v>0</v>
      </c>
      <c r="I78" s="22" t="e">
        <f>D78</f>
        <v>#REF!</v>
      </c>
      <c r="J78" s="22" t="e">
        <f>#REF!+J77</f>
        <v>#REF!</v>
      </c>
      <c r="K78" s="22" t="e">
        <f>#REF!</f>
        <v>#REF!</v>
      </c>
      <c r="L78" s="22" t="e">
        <f>#REF!</f>
        <v>#REF!</v>
      </c>
      <c r="M78" s="22" t="e">
        <f>#REF!+M77</f>
        <v>#REF!</v>
      </c>
      <c r="N78" s="22" t="e">
        <f>#REF!</f>
        <v>#REF!</v>
      </c>
      <c r="O78" s="22" t="e">
        <f>#REF!</f>
        <v>#REF!</v>
      </c>
      <c r="P78" s="22" t="e">
        <f>#REF!</f>
        <v>#REF!</v>
      </c>
      <c r="Q78" s="26" t="e">
        <f>#REF!</f>
        <v>#REF!</v>
      </c>
      <c r="R78" s="26" t="e">
        <f>#REF!</f>
        <v>#REF!</v>
      </c>
      <c r="S78" s="26" t="e">
        <f>#REF!</f>
        <v>#REF!</v>
      </c>
      <c r="T78" s="26" t="e">
        <f>#REF!</f>
        <v>#REF!</v>
      </c>
      <c r="U78" s="26">
        <v>0</v>
      </c>
      <c r="V78" s="26"/>
      <c r="W78" s="26" t="e">
        <f>#REF!</f>
        <v>#REF!</v>
      </c>
      <c r="X78" s="26" t="e">
        <f>#REF!</f>
        <v>#REF!</v>
      </c>
      <c r="Y78" s="42" t="s">
        <v>24</v>
      </c>
      <c r="Z78" s="42" t="s">
        <v>24</v>
      </c>
      <c r="AA78" s="21"/>
      <c r="AB78" s="21"/>
    </row>
    <row r="79" spans="1:26" ht="13.5" customHeight="1" hidden="1">
      <c r="A79" s="30" t="s">
        <v>77</v>
      </c>
      <c r="B79" s="97" t="s">
        <v>55</v>
      </c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42" t="s">
        <v>24</v>
      </c>
      <c r="Z79" s="42" t="s">
        <v>24</v>
      </c>
    </row>
    <row r="80" spans="1:28" s="20" customFormat="1" ht="17.25" customHeight="1" hidden="1">
      <c r="A80" s="98" t="s">
        <v>76</v>
      </c>
      <c r="B80" s="98"/>
      <c r="C80" s="98"/>
      <c r="D80" s="22">
        <v>0</v>
      </c>
      <c r="E80" s="32" t="s">
        <v>24</v>
      </c>
      <c r="F80" s="32" t="s">
        <v>24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3" t="s">
        <v>26</v>
      </c>
      <c r="Q80" s="23" t="s">
        <v>26</v>
      </c>
      <c r="R80" s="23"/>
      <c r="S80" s="23" t="s">
        <v>26</v>
      </c>
      <c r="T80" s="23"/>
      <c r="U80" s="23"/>
      <c r="V80" s="23"/>
      <c r="W80" s="23"/>
      <c r="X80" s="23" t="s">
        <v>26</v>
      </c>
      <c r="Y80" s="42" t="s">
        <v>24</v>
      </c>
      <c r="Z80" s="42" t="s">
        <v>24</v>
      </c>
      <c r="AA80" s="21"/>
      <c r="AB80" s="21"/>
    </row>
    <row r="81" spans="1:28" s="20" customFormat="1" ht="16.5" customHeight="1" hidden="1">
      <c r="A81" s="98" t="s">
        <v>39</v>
      </c>
      <c r="B81" s="98"/>
      <c r="C81" s="98"/>
      <c r="D81" s="22" t="e">
        <f>D78</f>
        <v>#REF!</v>
      </c>
      <c r="E81" s="32" t="s">
        <v>24</v>
      </c>
      <c r="F81" s="32" t="s">
        <v>24</v>
      </c>
      <c r="G81" s="22">
        <f>G74+G78+G80</f>
        <v>0</v>
      </c>
      <c r="H81" s="22">
        <f>H74+H78+H80</f>
        <v>0</v>
      </c>
      <c r="I81" s="22" t="e">
        <f>I74+I78+I80</f>
        <v>#REF!</v>
      </c>
      <c r="J81" s="22" t="e">
        <f aca="true" t="shared" si="12" ref="J81:P81">J78</f>
        <v>#REF!</v>
      </c>
      <c r="K81" s="22" t="e">
        <f t="shared" si="12"/>
        <v>#REF!</v>
      </c>
      <c r="L81" s="22" t="e">
        <f t="shared" si="12"/>
        <v>#REF!</v>
      </c>
      <c r="M81" s="22" t="e">
        <f t="shared" si="12"/>
        <v>#REF!</v>
      </c>
      <c r="N81" s="22" t="e">
        <f t="shared" si="12"/>
        <v>#REF!</v>
      </c>
      <c r="O81" s="22" t="e">
        <f t="shared" si="12"/>
        <v>#REF!</v>
      </c>
      <c r="P81" s="26" t="e">
        <f t="shared" si="12"/>
        <v>#REF!</v>
      </c>
      <c r="Q81" s="26" t="e">
        <f>Q78</f>
        <v>#REF!</v>
      </c>
      <c r="R81" s="26" t="e">
        <f>R78</f>
        <v>#REF!</v>
      </c>
      <c r="S81" s="26" t="e">
        <f>S78</f>
        <v>#REF!</v>
      </c>
      <c r="T81" s="26" t="e">
        <f>T78</f>
        <v>#REF!</v>
      </c>
      <c r="U81" s="26">
        <v>0</v>
      </c>
      <c r="V81" s="26"/>
      <c r="W81" s="26" t="e">
        <f>W78</f>
        <v>#REF!</v>
      </c>
      <c r="X81" s="26" t="e">
        <f>X78</f>
        <v>#REF!</v>
      </c>
      <c r="Y81" s="42" t="s">
        <v>24</v>
      </c>
      <c r="Z81" s="42" t="s">
        <v>24</v>
      </c>
      <c r="AA81" s="21"/>
      <c r="AB81" s="21"/>
    </row>
    <row r="82" spans="1:26" ht="18" customHeight="1">
      <c r="A82" s="98" t="s">
        <v>40</v>
      </c>
      <c r="B82" s="98"/>
      <c r="C82" s="98"/>
      <c r="D82" s="22">
        <f>D66</f>
        <v>0</v>
      </c>
      <c r="E82" s="22" t="str">
        <f aca="true" t="shared" si="13" ref="E82:X82">E66</f>
        <v>х </v>
      </c>
      <c r="F82" s="22" t="str">
        <f t="shared" si="13"/>
        <v>х </v>
      </c>
      <c r="G82" s="22">
        <f t="shared" si="13"/>
        <v>0</v>
      </c>
      <c r="H82" s="22">
        <f t="shared" si="13"/>
        <v>0</v>
      </c>
      <c r="I82" s="22">
        <f t="shared" si="13"/>
        <v>0</v>
      </c>
      <c r="J82" s="22">
        <f t="shared" si="13"/>
        <v>0</v>
      </c>
      <c r="K82" s="22">
        <f t="shared" si="13"/>
        <v>0</v>
      </c>
      <c r="L82" s="22" t="e">
        <f t="shared" si="13"/>
        <v>#REF!</v>
      </c>
      <c r="M82" s="22" t="e">
        <f t="shared" si="13"/>
        <v>#REF!</v>
      </c>
      <c r="N82" s="22" t="e">
        <f t="shared" si="13"/>
        <v>#REF!</v>
      </c>
      <c r="O82" s="22" t="e">
        <f t="shared" si="13"/>
        <v>#REF!</v>
      </c>
      <c r="P82" s="22" t="e">
        <f t="shared" si="13"/>
        <v>#DIV/0!</v>
      </c>
      <c r="Q82" s="22">
        <f t="shared" si="13"/>
        <v>0</v>
      </c>
      <c r="R82" s="22">
        <f t="shared" si="13"/>
        <v>0</v>
      </c>
      <c r="S82" s="22">
        <f t="shared" si="13"/>
        <v>0</v>
      </c>
      <c r="T82" s="22">
        <f t="shared" si="13"/>
        <v>0</v>
      </c>
      <c r="U82" s="22">
        <f t="shared" si="13"/>
        <v>0</v>
      </c>
      <c r="V82" s="22">
        <f t="shared" si="13"/>
        <v>0</v>
      </c>
      <c r="W82" s="22">
        <f t="shared" si="13"/>
        <v>0</v>
      </c>
      <c r="X82" s="22">
        <f t="shared" si="13"/>
        <v>0</v>
      </c>
      <c r="Y82" s="42" t="s">
        <v>24</v>
      </c>
      <c r="Z82" s="42" t="s">
        <v>24</v>
      </c>
    </row>
    <row r="83" spans="1:26" ht="15" customHeight="1">
      <c r="A83" s="32" t="s">
        <v>41</v>
      </c>
      <c r="B83" s="98" t="s">
        <v>42</v>
      </c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</row>
    <row r="84" spans="1:26" ht="12" hidden="1">
      <c r="A84" s="37" t="s">
        <v>75</v>
      </c>
      <c r="B84" s="98" t="s">
        <v>74</v>
      </c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32"/>
      <c r="Z84" s="32"/>
    </row>
    <row r="85" spans="1:26" ht="15.75" customHeight="1" hidden="1">
      <c r="A85" s="38" t="s">
        <v>73</v>
      </c>
      <c r="B85" s="117" t="s">
        <v>21</v>
      </c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52"/>
      <c r="Z85" s="52"/>
    </row>
    <row r="86" spans="1:26" ht="15" customHeight="1" hidden="1">
      <c r="A86" s="32"/>
      <c r="B86" s="32"/>
      <c r="C86" s="32"/>
      <c r="D86" s="32"/>
      <c r="E86" s="34" t="s">
        <v>24</v>
      </c>
      <c r="F86" s="34" t="s">
        <v>24</v>
      </c>
      <c r="G86" s="34"/>
      <c r="H86" s="34"/>
      <c r="I86" s="34"/>
      <c r="J86" s="32"/>
      <c r="K86" s="32"/>
      <c r="L86" s="33"/>
      <c r="M86" s="33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4.25" customHeight="1" hidden="1">
      <c r="A87" s="97" t="s">
        <v>72</v>
      </c>
      <c r="B87" s="97"/>
      <c r="C87" s="97"/>
      <c r="D87" s="30"/>
      <c r="E87" s="30" t="s">
        <v>24</v>
      </c>
      <c r="F87" s="30" t="s">
        <v>24</v>
      </c>
      <c r="G87" s="30"/>
      <c r="H87" s="30"/>
      <c r="I87" s="30"/>
      <c r="J87" s="30"/>
      <c r="K87" s="30"/>
      <c r="L87" s="31"/>
      <c r="M87" s="31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2" hidden="1">
      <c r="A88" s="30" t="s">
        <v>71</v>
      </c>
      <c r="B88" s="117" t="s">
        <v>63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52"/>
      <c r="Z88" s="52"/>
    </row>
    <row r="89" spans="1:26" ht="12" hidden="1">
      <c r="A89" s="32"/>
      <c r="B89" s="32"/>
      <c r="C89" s="32"/>
      <c r="D89" s="32"/>
      <c r="E89" s="34" t="s">
        <v>24</v>
      </c>
      <c r="F89" s="34" t="s">
        <v>24</v>
      </c>
      <c r="G89" s="34"/>
      <c r="H89" s="34"/>
      <c r="I89" s="34"/>
      <c r="J89" s="32"/>
      <c r="K89" s="32"/>
      <c r="L89" s="33"/>
      <c r="M89" s="33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2" hidden="1">
      <c r="A90" s="97" t="s">
        <v>70</v>
      </c>
      <c r="B90" s="97"/>
      <c r="C90" s="97"/>
      <c r="D90" s="30"/>
      <c r="E90" s="30" t="s">
        <v>24</v>
      </c>
      <c r="F90" s="30" t="s">
        <v>24</v>
      </c>
      <c r="G90" s="30"/>
      <c r="H90" s="30"/>
      <c r="I90" s="30"/>
      <c r="J90" s="30"/>
      <c r="K90" s="30"/>
      <c r="L90" s="31"/>
      <c r="M90" s="31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2" hidden="1">
      <c r="A91" s="37" t="s">
        <v>69</v>
      </c>
      <c r="B91" s="97" t="s">
        <v>55</v>
      </c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30"/>
      <c r="Z91" s="30"/>
    </row>
    <row r="92" spans="1:26" ht="12" hidden="1">
      <c r="A92" s="32"/>
      <c r="B92" s="32"/>
      <c r="C92" s="32"/>
      <c r="D92" s="32"/>
      <c r="E92" s="34" t="s">
        <v>24</v>
      </c>
      <c r="F92" s="34" t="s">
        <v>24</v>
      </c>
      <c r="G92" s="34"/>
      <c r="H92" s="34"/>
      <c r="I92" s="34"/>
      <c r="J92" s="32"/>
      <c r="K92" s="32"/>
      <c r="L92" s="33"/>
      <c r="M92" s="33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2" hidden="1">
      <c r="A93" s="97" t="s">
        <v>68</v>
      </c>
      <c r="B93" s="97"/>
      <c r="C93" s="97"/>
      <c r="D93" s="30"/>
      <c r="E93" s="30" t="s">
        <v>52</v>
      </c>
      <c r="F93" s="30" t="s">
        <v>52</v>
      </c>
      <c r="G93" s="30"/>
      <c r="H93" s="30"/>
      <c r="I93" s="30"/>
      <c r="J93" s="30"/>
      <c r="K93" s="30"/>
      <c r="L93" s="31"/>
      <c r="M93" s="31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8" s="20" customFormat="1" ht="12" hidden="1">
      <c r="A94" s="98" t="s">
        <v>67</v>
      </c>
      <c r="B94" s="98"/>
      <c r="C94" s="98"/>
      <c r="D94" s="26">
        <v>0</v>
      </c>
      <c r="E94" s="26" t="s">
        <v>52</v>
      </c>
      <c r="F94" s="26" t="s">
        <v>52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/>
      <c r="O94" s="26">
        <v>0</v>
      </c>
      <c r="P94" s="23" t="s">
        <v>26</v>
      </c>
      <c r="Q94" s="23" t="s">
        <v>26</v>
      </c>
      <c r="R94" s="23"/>
      <c r="S94" s="23" t="s">
        <v>26</v>
      </c>
      <c r="T94" s="23"/>
      <c r="U94" s="23"/>
      <c r="V94" s="23"/>
      <c r="W94" s="23"/>
      <c r="X94" s="23" t="s">
        <v>26</v>
      </c>
      <c r="Y94" s="23"/>
      <c r="Z94" s="23"/>
      <c r="AA94" s="21"/>
      <c r="AB94" s="21"/>
    </row>
    <row r="95" spans="1:26" ht="12" hidden="1">
      <c r="A95" s="99" t="s">
        <v>66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73"/>
      <c r="Z95" s="73"/>
    </row>
    <row r="96" spans="1:26" ht="12" hidden="1">
      <c r="A96" s="32">
        <v>1</v>
      </c>
      <c r="B96" s="32">
        <v>2</v>
      </c>
      <c r="C96" s="32">
        <v>3</v>
      </c>
      <c r="D96" s="32">
        <v>4</v>
      </c>
      <c r="E96" s="32">
        <v>5</v>
      </c>
      <c r="F96" s="32">
        <v>6</v>
      </c>
      <c r="G96" s="32">
        <v>11</v>
      </c>
      <c r="H96" s="32">
        <v>12</v>
      </c>
      <c r="I96" s="32">
        <v>13</v>
      </c>
      <c r="J96" s="32">
        <v>14</v>
      </c>
      <c r="K96" s="32">
        <v>15</v>
      </c>
      <c r="L96" s="32">
        <v>16</v>
      </c>
      <c r="M96" s="32">
        <v>17</v>
      </c>
      <c r="N96" s="32">
        <v>18</v>
      </c>
      <c r="O96" s="32">
        <v>19</v>
      </c>
      <c r="P96" s="32">
        <v>20</v>
      </c>
      <c r="Q96" s="32">
        <v>22</v>
      </c>
      <c r="R96" s="32"/>
      <c r="S96" s="32">
        <v>23</v>
      </c>
      <c r="T96" s="32"/>
      <c r="U96" s="32"/>
      <c r="V96" s="32"/>
      <c r="W96" s="32"/>
      <c r="X96" s="32">
        <v>24</v>
      </c>
      <c r="Y96" s="32"/>
      <c r="Z96" s="32"/>
    </row>
    <row r="97" spans="1:26" ht="12" hidden="1">
      <c r="A97" s="37" t="s">
        <v>65</v>
      </c>
      <c r="B97" s="92" t="s">
        <v>35</v>
      </c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70"/>
      <c r="Z97" s="70"/>
    </row>
    <row r="98" spans="1:26" ht="12" hidden="1">
      <c r="A98" s="36" t="s">
        <v>61</v>
      </c>
      <c r="B98" s="117" t="s">
        <v>21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52"/>
      <c r="Z98" s="52"/>
    </row>
    <row r="99" spans="1:26" ht="12" hidden="1">
      <c r="A99" s="32"/>
      <c r="B99" s="32"/>
      <c r="C99" s="32"/>
      <c r="D99" s="32"/>
      <c r="E99" s="34" t="s">
        <v>24</v>
      </c>
      <c r="F99" s="34" t="s">
        <v>24</v>
      </c>
      <c r="G99" s="34"/>
      <c r="H99" s="34"/>
      <c r="I99" s="34"/>
      <c r="J99" s="32"/>
      <c r="K99" s="32"/>
      <c r="L99" s="33"/>
      <c r="M99" s="33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2" hidden="1">
      <c r="A100" s="97" t="s">
        <v>59</v>
      </c>
      <c r="B100" s="97"/>
      <c r="C100" s="97"/>
      <c r="D100" s="30"/>
      <c r="E100" s="30" t="s">
        <v>52</v>
      </c>
      <c r="F100" s="30" t="s">
        <v>52</v>
      </c>
      <c r="G100" s="30"/>
      <c r="H100" s="30"/>
      <c r="I100" s="30"/>
      <c r="J100" s="30"/>
      <c r="K100" s="30"/>
      <c r="L100" s="31"/>
      <c r="M100" s="31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2" hidden="1">
      <c r="A101" s="35" t="s">
        <v>64</v>
      </c>
      <c r="B101" s="117" t="s">
        <v>63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52"/>
      <c r="Z101" s="52"/>
    </row>
    <row r="102" spans="1:26" ht="12" hidden="1">
      <c r="A102" s="32"/>
      <c r="B102" s="32"/>
      <c r="C102" s="32"/>
      <c r="D102" s="32"/>
      <c r="E102" s="34" t="s">
        <v>24</v>
      </c>
      <c r="F102" s="34" t="s">
        <v>24</v>
      </c>
      <c r="G102" s="34"/>
      <c r="H102" s="34"/>
      <c r="I102" s="34"/>
      <c r="J102" s="32"/>
      <c r="K102" s="32"/>
      <c r="L102" s="33"/>
      <c r="M102" s="33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2" hidden="1">
      <c r="A103" s="97" t="s">
        <v>62</v>
      </c>
      <c r="B103" s="97"/>
      <c r="C103" s="97"/>
      <c r="D103" s="30"/>
      <c r="E103" s="30" t="s">
        <v>52</v>
      </c>
      <c r="F103" s="30" t="s">
        <v>52</v>
      </c>
      <c r="G103" s="30"/>
      <c r="H103" s="30"/>
      <c r="I103" s="30"/>
      <c r="J103" s="30"/>
      <c r="K103" s="30"/>
      <c r="L103" s="31"/>
      <c r="M103" s="31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2" hidden="1">
      <c r="A104" s="30" t="s">
        <v>61</v>
      </c>
      <c r="B104" s="117" t="s">
        <v>60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52"/>
      <c r="Z104" s="52"/>
    </row>
    <row r="105" spans="1:28" s="24" customFormat="1" ht="12" hidden="1">
      <c r="A105" s="118" t="s">
        <v>59</v>
      </c>
      <c r="B105" s="118"/>
      <c r="C105" s="118"/>
      <c r="D105" s="26">
        <v>0</v>
      </c>
      <c r="E105" s="23" t="s">
        <v>52</v>
      </c>
      <c r="F105" s="23" t="s">
        <v>52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3" t="s">
        <v>26</v>
      </c>
      <c r="Q105" s="23" t="s">
        <v>26</v>
      </c>
      <c r="R105" s="23"/>
      <c r="S105" s="23" t="s">
        <v>26</v>
      </c>
      <c r="T105" s="23"/>
      <c r="U105" s="23"/>
      <c r="V105" s="23"/>
      <c r="W105" s="23"/>
      <c r="X105" s="23" t="s">
        <v>26</v>
      </c>
      <c r="Y105" s="23"/>
      <c r="Z105" s="23"/>
      <c r="AA105" s="25"/>
      <c r="AB105" s="25"/>
    </row>
    <row r="106" spans="1:28" s="24" customFormat="1" ht="12" hidden="1">
      <c r="A106" s="29" t="s">
        <v>58</v>
      </c>
      <c r="B106" s="92" t="s">
        <v>37</v>
      </c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70"/>
      <c r="Z106" s="70"/>
      <c r="AA106" s="25"/>
      <c r="AB106" s="25"/>
    </row>
    <row r="107" spans="1:28" s="24" customFormat="1" ht="12" hidden="1">
      <c r="A107" s="23"/>
      <c r="B107" s="23"/>
      <c r="C107" s="23"/>
      <c r="D107" s="23"/>
      <c r="E107" s="27" t="s">
        <v>24</v>
      </c>
      <c r="F107" s="27" t="s">
        <v>24</v>
      </c>
      <c r="G107" s="27"/>
      <c r="H107" s="27"/>
      <c r="I107" s="27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5"/>
      <c r="AB107" s="25"/>
    </row>
    <row r="108" spans="1:28" s="24" customFormat="1" ht="12" hidden="1">
      <c r="A108" s="118" t="s">
        <v>57</v>
      </c>
      <c r="B108" s="118"/>
      <c r="C108" s="118"/>
      <c r="D108" s="23"/>
      <c r="E108" s="23" t="s">
        <v>24</v>
      </c>
      <c r="F108" s="23" t="s">
        <v>24</v>
      </c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5"/>
      <c r="AB108" s="25"/>
    </row>
    <row r="109" spans="1:28" s="24" customFormat="1" ht="12" hidden="1">
      <c r="A109" s="28" t="s">
        <v>56</v>
      </c>
      <c r="B109" s="118" t="s">
        <v>55</v>
      </c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23"/>
      <c r="Z109" s="23"/>
      <c r="AA109" s="25"/>
      <c r="AB109" s="25"/>
    </row>
    <row r="110" spans="1:28" s="24" customFormat="1" ht="12" hidden="1">
      <c r="A110" s="23"/>
      <c r="B110" s="23"/>
      <c r="C110" s="23"/>
      <c r="D110" s="23"/>
      <c r="E110" s="27" t="s">
        <v>24</v>
      </c>
      <c r="F110" s="27" t="s">
        <v>24</v>
      </c>
      <c r="G110" s="27"/>
      <c r="H110" s="27"/>
      <c r="I110" s="27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5"/>
      <c r="AB110" s="25"/>
    </row>
    <row r="111" spans="1:28" s="24" customFormat="1" ht="12" hidden="1">
      <c r="A111" s="118" t="s">
        <v>54</v>
      </c>
      <c r="B111" s="118"/>
      <c r="C111" s="118"/>
      <c r="D111" s="23"/>
      <c r="E111" s="23" t="s">
        <v>24</v>
      </c>
      <c r="F111" s="23" t="s">
        <v>24</v>
      </c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5"/>
      <c r="AB111" s="25"/>
    </row>
    <row r="112" spans="1:28" s="24" customFormat="1" ht="12" hidden="1">
      <c r="A112" s="118" t="s">
        <v>53</v>
      </c>
      <c r="B112" s="118"/>
      <c r="C112" s="118"/>
      <c r="D112" s="26">
        <f>D105</f>
        <v>0</v>
      </c>
      <c r="E112" s="23" t="s">
        <v>24</v>
      </c>
      <c r="F112" s="23" t="s">
        <v>24</v>
      </c>
      <c r="G112" s="26">
        <v>0</v>
      </c>
      <c r="H112" s="26">
        <v>0</v>
      </c>
      <c r="I112" s="26">
        <v>0</v>
      </c>
      <c r="J112" s="26">
        <f aca="true" t="shared" si="14" ref="J112:O112">J105</f>
        <v>0</v>
      </c>
      <c r="K112" s="26">
        <f t="shared" si="14"/>
        <v>0</v>
      </c>
      <c r="L112" s="26">
        <f t="shared" si="14"/>
        <v>0</v>
      </c>
      <c r="M112" s="26">
        <f t="shared" si="14"/>
        <v>0</v>
      </c>
      <c r="N112" s="26">
        <f t="shared" si="14"/>
        <v>0</v>
      </c>
      <c r="O112" s="26">
        <f t="shared" si="14"/>
        <v>0</v>
      </c>
      <c r="P112" s="23" t="s">
        <v>26</v>
      </c>
      <c r="Q112" s="23" t="s">
        <v>26</v>
      </c>
      <c r="R112" s="23"/>
      <c r="S112" s="23" t="s">
        <v>26</v>
      </c>
      <c r="T112" s="23"/>
      <c r="U112" s="23"/>
      <c r="V112" s="23"/>
      <c r="W112" s="23"/>
      <c r="X112" s="23" t="s">
        <v>26</v>
      </c>
      <c r="Y112" s="23"/>
      <c r="Z112" s="23"/>
      <c r="AA112" s="25"/>
      <c r="AB112" s="25"/>
    </row>
    <row r="113" spans="1:26" ht="15.75" customHeight="1">
      <c r="A113" s="82" t="s">
        <v>126</v>
      </c>
      <c r="B113" s="109" t="s">
        <v>63</v>
      </c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1"/>
    </row>
    <row r="114" spans="1:26" ht="46.5" customHeight="1">
      <c r="A114" s="83" t="s">
        <v>127</v>
      </c>
      <c r="B114" s="84" t="s">
        <v>123</v>
      </c>
      <c r="C114" s="89" t="s">
        <v>128</v>
      </c>
      <c r="D114" s="90">
        <v>1611.53</v>
      </c>
      <c r="E114" s="86"/>
      <c r="F114" s="86"/>
      <c r="G114" s="86"/>
      <c r="H114" s="86"/>
      <c r="I114" s="86">
        <f>D114</f>
        <v>1611.53</v>
      </c>
      <c r="J114" s="86">
        <f>D114</f>
        <v>1611.53</v>
      </c>
      <c r="K114" s="52">
        <v>0</v>
      </c>
      <c r="L114" s="52"/>
      <c r="M114" s="52"/>
      <c r="N114" s="52"/>
      <c r="O114" s="52"/>
      <c r="P114" s="77" t="e">
        <f>(1+(D114-W114)/X114)*12</f>
        <v>#DIV/0!</v>
      </c>
      <c r="Q114" s="52"/>
      <c r="R114" s="52"/>
      <c r="S114" s="86"/>
      <c r="T114" s="52"/>
      <c r="U114" s="52"/>
      <c r="V114" s="79"/>
      <c r="W114" s="77">
        <f>R114+S114+T114+U114+V114+AB114</f>
        <v>0</v>
      </c>
      <c r="X114" s="77">
        <f>R114+S114+T114+V114+AB114</f>
        <v>0</v>
      </c>
      <c r="Y114" s="52"/>
      <c r="Z114" s="52"/>
    </row>
    <row r="115" spans="1:26" ht="15.75" customHeight="1">
      <c r="A115" s="100" t="s">
        <v>62</v>
      </c>
      <c r="B115" s="101"/>
      <c r="C115" s="102"/>
      <c r="D115" s="70">
        <f aca="true" t="shared" si="15" ref="D115:O115">D112+D113+D114</f>
        <v>1611.53</v>
      </c>
      <c r="E115" s="70" t="e">
        <f t="shared" si="15"/>
        <v>#VALUE!</v>
      </c>
      <c r="F115" s="70" t="e">
        <f t="shared" si="15"/>
        <v>#VALUE!</v>
      </c>
      <c r="G115" s="70">
        <f t="shared" si="15"/>
        <v>0</v>
      </c>
      <c r="H115" s="70">
        <f t="shared" si="15"/>
        <v>0</v>
      </c>
      <c r="I115" s="70">
        <f t="shared" si="15"/>
        <v>1611.53</v>
      </c>
      <c r="J115" s="70">
        <f t="shared" si="15"/>
        <v>1611.53</v>
      </c>
      <c r="K115" s="70">
        <f t="shared" si="15"/>
        <v>0</v>
      </c>
      <c r="L115" s="70">
        <f t="shared" si="15"/>
        <v>0</v>
      </c>
      <c r="M115" s="70">
        <f t="shared" si="15"/>
        <v>0</v>
      </c>
      <c r="N115" s="70">
        <f t="shared" si="15"/>
        <v>0</v>
      </c>
      <c r="O115" s="70">
        <f t="shared" si="15"/>
        <v>0</v>
      </c>
      <c r="P115" s="87" t="e">
        <f>(1+(D115-W115)/X115)*12</f>
        <v>#DIV/0!</v>
      </c>
      <c r="Q115" s="70" t="e">
        <f>Q112+Q113+Q114</f>
        <v>#VALUE!</v>
      </c>
      <c r="R115" s="70">
        <f>R112+R113+R114</f>
        <v>0</v>
      </c>
      <c r="S115" s="70">
        <v>0</v>
      </c>
      <c r="T115" s="70">
        <f>T112+T113+T114</f>
        <v>0</v>
      </c>
      <c r="U115" s="70">
        <f>U112+U113+U114</f>
        <v>0</v>
      </c>
      <c r="V115" s="70">
        <f>V112+V113+V114</f>
        <v>0</v>
      </c>
      <c r="W115" s="70">
        <f>W112+W113+W114</f>
        <v>0</v>
      </c>
      <c r="X115" s="70">
        <v>0</v>
      </c>
      <c r="Y115" s="52"/>
      <c r="Z115" s="52"/>
    </row>
    <row r="116" spans="1:28" s="24" customFormat="1" ht="14.25" customHeight="1">
      <c r="A116" s="118" t="s">
        <v>43</v>
      </c>
      <c r="B116" s="118"/>
      <c r="C116" s="118"/>
      <c r="D116" s="26">
        <f>D115</f>
        <v>1611.53</v>
      </c>
      <c r="E116" s="26" t="e">
        <f aca="true" t="shared" si="16" ref="E116:J116">E115</f>
        <v>#VALUE!</v>
      </c>
      <c r="F116" s="26" t="e">
        <f t="shared" si="16"/>
        <v>#VALUE!</v>
      </c>
      <c r="G116" s="26">
        <f t="shared" si="16"/>
        <v>0</v>
      </c>
      <c r="H116" s="26">
        <f t="shared" si="16"/>
        <v>0</v>
      </c>
      <c r="I116" s="26">
        <f t="shared" si="16"/>
        <v>1611.53</v>
      </c>
      <c r="J116" s="26">
        <f t="shared" si="16"/>
        <v>1611.53</v>
      </c>
      <c r="K116" s="26">
        <f>K94+K112</f>
        <v>0</v>
      </c>
      <c r="L116" s="26">
        <f>L94+L112</f>
        <v>0</v>
      </c>
      <c r="M116" s="26">
        <f>M94+M112</f>
        <v>0</v>
      </c>
      <c r="N116" s="26">
        <f>N94+N112</f>
        <v>0</v>
      </c>
      <c r="O116" s="26">
        <f>O94+O112</f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/>
      <c r="W116" s="26">
        <v>0</v>
      </c>
      <c r="X116" s="26">
        <v>0</v>
      </c>
      <c r="Y116" s="42" t="s">
        <v>24</v>
      </c>
      <c r="Z116" s="42" t="s">
        <v>24</v>
      </c>
      <c r="AA116" s="25"/>
      <c r="AB116" s="25"/>
    </row>
    <row r="117" spans="1:28" s="20" customFormat="1" ht="12">
      <c r="A117" s="94" t="s">
        <v>44</v>
      </c>
      <c r="B117" s="94"/>
      <c r="C117" s="94"/>
      <c r="D117" s="22">
        <f>D52+D82+D116</f>
        <v>2215.11</v>
      </c>
      <c r="E117" s="22" t="e">
        <f aca="true" t="shared" si="17" ref="E117:J117">E52+E82+E116</f>
        <v>#VALUE!</v>
      </c>
      <c r="F117" s="22" t="e">
        <f t="shared" si="17"/>
        <v>#VALUE!</v>
      </c>
      <c r="G117" s="22">
        <f t="shared" si="17"/>
        <v>0</v>
      </c>
      <c r="H117" s="22">
        <f t="shared" si="17"/>
        <v>0</v>
      </c>
      <c r="I117" s="22">
        <f t="shared" si="17"/>
        <v>2215.11</v>
      </c>
      <c r="J117" s="22">
        <f t="shared" si="17"/>
        <v>2215.11</v>
      </c>
      <c r="K117" s="22">
        <f>K52+K82</f>
        <v>0</v>
      </c>
      <c r="L117" s="22" t="e">
        <f>L82+L116</f>
        <v>#REF!</v>
      </c>
      <c r="M117" s="22" t="e">
        <f>M82+M116</f>
        <v>#REF!</v>
      </c>
      <c r="N117" s="22" t="e">
        <f>N82+N116</f>
        <v>#REF!</v>
      </c>
      <c r="O117" s="22" t="e">
        <f>O82+O116</f>
        <v>#REF!</v>
      </c>
      <c r="P117" s="22">
        <f>(1+(D117-W117)/X117)*12</f>
        <v>137.51344629255402</v>
      </c>
      <c r="Q117" s="22">
        <f>Q82+Q116+Q52</f>
        <v>0</v>
      </c>
      <c r="R117" s="22">
        <f>R82+R116+R52</f>
        <v>72.66</v>
      </c>
      <c r="S117" s="22">
        <f aca="true" t="shared" si="18" ref="S117:X117">S82+S116+S52</f>
        <v>0</v>
      </c>
      <c r="T117" s="22">
        <f t="shared" si="18"/>
        <v>120.33</v>
      </c>
      <c r="U117" s="22">
        <f t="shared" si="18"/>
        <v>3.55</v>
      </c>
      <c r="V117" s="22">
        <f t="shared" si="18"/>
        <v>0</v>
      </c>
      <c r="W117" s="22">
        <f t="shared" si="18"/>
        <v>196.54000000000002</v>
      </c>
      <c r="X117" s="22">
        <f t="shared" si="18"/>
        <v>192.99</v>
      </c>
      <c r="Y117" s="42" t="s">
        <v>24</v>
      </c>
      <c r="Z117" s="42" t="s">
        <v>24</v>
      </c>
      <c r="AA117" s="21"/>
      <c r="AB117" s="21"/>
    </row>
    <row r="118" spans="1:26" ht="17.25" customHeight="1">
      <c r="A118" s="95" t="s">
        <v>45</v>
      </c>
      <c r="B118" s="95"/>
      <c r="C118" s="19"/>
      <c r="D118" s="19"/>
      <c r="E118" s="19"/>
      <c r="F118" s="19"/>
      <c r="G118" s="13"/>
      <c r="H118" s="13"/>
      <c r="I118" s="13"/>
      <c r="J118" s="13"/>
      <c r="K118" s="13"/>
      <c r="L118" s="11"/>
      <c r="M118" s="11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7.25" customHeight="1">
      <c r="A119" s="16" t="s">
        <v>46</v>
      </c>
      <c r="B119" s="18"/>
      <c r="C119" s="15"/>
      <c r="D119" s="15"/>
      <c r="E119" s="15"/>
      <c r="F119" s="15"/>
      <c r="G119" s="13"/>
      <c r="H119" s="13"/>
      <c r="I119" s="13"/>
      <c r="J119" s="13"/>
      <c r="K119" s="13"/>
      <c r="L119" s="11"/>
      <c r="M119" s="17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7.25" customHeight="1">
      <c r="A120" s="16" t="s">
        <v>47</v>
      </c>
      <c r="B120" s="16"/>
      <c r="C120" s="15"/>
      <c r="D120" s="15"/>
      <c r="E120" s="15"/>
      <c r="F120" s="15"/>
      <c r="G120" s="13"/>
      <c r="H120" s="13"/>
      <c r="I120" s="13"/>
      <c r="J120" s="13"/>
      <c r="K120" s="13"/>
      <c r="L120" s="11"/>
      <c r="M120" s="11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7.25" customHeight="1">
      <c r="A121" s="96" t="s">
        <v>48</v>
      </c>
      <c r="B121" s="96"/>
      <c r="C121" s="96"/>
      <c r="D121" s="96"/>
      <c r="E121" s="96"/>
      <c r="F121" s="96"/>
      <c r="G121" s="14"/>
      <c r="H121" s="13"/>
      <c r="I121" s="13"/>
      <c r="J121" s="14"/>
      <c r="K121" s="13"/>
      <c r="L121" s="11"/>
      <c r="M121" s="11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8" ht="68.25" customHeight="1">
      <c r="A122" s="113" t="s">
        <v>121</v>
      </c>
      <c r="B122" s="113"/>
      <c r="C122" s="113"/>
      <c r="D122" s="13"/>
      <c r="E122" s="12"/>
      <c r="F122" s="11"/>
      <c r="G122" s="10"/>
      <c r="H122" s="9"/>
      <c r="I122" s="115"/>
      <c r="J122" s="115"/>
      <c r="L122" s="8"/>
      <c r="M122" s="8"/>
      <c r="N122" s="8"/>
      <c r="O122" s="8"/>
      <c r="P122" s="113" t="s">
        <v>122</v>
      </c>
      <c r="Q122" s="113"/>
      <c r="R122" s="113"/>
      <c r="S122" s="113"/>
      <c r="T122" s="113"/>
      <c r="X122" s="1"/>
      <c r="Y122" s="1"/>
      <c r="Z122" s="1"/>
      <c r="AA122" s="1"/>
      <c r="AB122" s="1"/>
    </row>
    <row r="123" spans="1:28" ht="12" customHeight="1">
      <c r="A123" s="93" t="s">
        <v>49</v>
      </c>
      <c r="B123" s="93"/>
      <c r="C123" s="93"/>
      <c r="D123" s="7"/>
      <c r="E123" s="6" t="s">
        <v>50</v>
      </c>
      <c r="F123" s="5"/>
      <c r="G123" s="4"/>
      <c r="H123" s="4"/>
      <c r="I123" s="116" t="s">
        <v>50</v>
      </c>
      <c r="J123" s="116"/>
      <c r="L123" s="4"/>
      <c r="M123" s="4"/>
      <c r="N123" s="4"/>
      <c r="O123" s="4"/>
      <c r="P123" s="114" t="s">
        <v>51</v>
      </c>
      <c r="Q123" s="114"/>
      <c r="R123" s="114"/>
      <c r="S123" s="114"/>
      <c r="T123" s="114"/>
      <c r="X123" s="1"/>
      <c r="Y123" s="1"/>
      <c r="Z123" s="1"/>
      <c r="AA123" s="1"/>
      <c r="AB123" s="1"/>
    </row>
    <row r="124" spans="1:6" ht="23.25" customHeight="1">
      <c r="A124" s="112"/>
      <c r="B124" s="112"/>
      <c r="C124" s="112"/>
      <c r="D124" s="112"/>
      <c r="E124" s="112"/>
      <c r="F124" s="112"/>
    </row>
  </sheetData>
  <sheetProtection/>
  <mergeCells count="125">
    <mergeCell ref="B113:Z113"/>
    <mergeCell ref="A115:C115"/>
    <mergeCell ref="N7:N9"/>
    <mergeCell ref="O7:O9"/>
    <mergeCell ref="Q6:Q9"/>
    <mergeCell ref="R6:R9"/>
    <mergeCell ref="V6:V9"/>
    <mergeCell ref="B6:B9"/>
    <mergeCell ref="B26:X26"/>
    <mergeCell ref="A28:C28"/>
    <mergeCell ref="E8:E9"/>
    <mergeCell ref="AB6:AB9"/>
    <mergeCell ref="P6:P9"/>
    <mergeCell ref="T6:T9"/>
    <mergeCell ref="W6:W9"/>
    <mergeCell ref="X6:X9"/>
    <mergeCell ref="B19:X19"/>
    <mergeCell ref="A4:Z4"/>
    <mergeCell ref="A3:Z3"/>
    <mergeCell ref="Y7:Y9"/>
    <mergeCell ref="Z7:Z9"/>
    <mergeCell ref="Y6:Z6"/>
    <mergeCell ref="A5:Z5"/>
    <mergeCell ref="D7:D9"/>
    <mergeCell ref="E7:F7"/>
    <mergeCell ref="J7:J9"/>
    <mergeCell ref="B13:Z13"/>
    <mergeCell ref="B29:X29"/>
    <mergeCell ref="M7:M9"/>
    <mergeCell ref="H6:H9"/>
    <mergeCell ref="I6:I9"/>
    <mergeCell ref="J6:K6"/>
    <mergeCell ref="L6:O6"/>
    <mergeCell ref="U6:U9"/>
    <mergeCell ref="S6:S9"/>
    <mergeCell ref="K7:K9"/>
    <mergeCell ref="F8:F9"/>
    <mergeCell ref="A6:A9"/>
    <mergeCell ref="A23:X23"/>
    <mergeCell ref="A15:C15"/>
    <mergeCell ref="B16:X16"/>
    <mergeCell ref="A18:C18"/>
    <mergeCell ref="A21:C21"/>
    <mergeCell ref="A22:C22"/>
    <mergeCell ref="B11:Z11"/>
    <mergeCell ref="B12:Z12"/>
    <mergeCell ref="A57:C57"/>
    <mergeCell ref="B58:X58"/>
    <mergeCell ref="A60:C60"/>
    <mergeCell ref="C6:C9"/>
    <mergeCell ref="D6:F6"/>
    <mergeCell ref="G6:G9"/>
    <mergeCell ref="L7:L9"/>
    <mergeCell ref="B44:Z44"/>
    <mergeCell ref="A40:C40"/>
    <mergeCell ref="A41:X41"/>
    <mergeCell ref="A36:C36"/>
    <mergeCell ref="B37:X37"/>
    <mergeCell ref="A38:C38"/>
    <mergeCell ref="A39:C39"/>
    <mergeCell ref="B25:X25"/>
    <mergeCell ref="B67:X67"/>
    <mergeCell ref="A69:C69"/>
    <mergeCell ref="B70:X70"/>
    <mergeCell ref="B43:Z43"/>
    <mergeCell ref="A31:C31"/>
    <mergeCell ref="B32:X32"/>
    <mergeCell ref="A33:C33"/>
    <mergeCell ref="B34:X34"/>
    <mergeCell ref="B42:Z42"/>
    <mergeCell ref="B76:Z76"/>
    <mergeCell ref="A61:X61"/>
    <mergeCell ref="B63:X63"/>
    <mergeCell ref="A65:C65"/>
    <mergeCell ref="A66:C66"/>
    <mergeCell ref="A72:C72"/>
    <mergeCell ref="B73:X73"/>
    <mergeCell ref="A74:C74"/>
    <mergeCell ref="A82:C82"/>
    <mergeCell ref="B84:X84"/>
    <mergeCell ref="B85:X85"/>
    <mergeCell ref="A78:C78"/>
    <mergeCell ref="B79:X79"/>
    <mergeCell ref="A80:C80"/>
    <mergeCell ref="A81:C81"/>
    <mergeCell ref="B83:Z83"/>
    <mergeCell ref="B98:X98"/>
    <mergeCell ref="A100:C100"/>
    <mergeCell ref="B101:X101"/>
    <mergeCell ref="A103:C103"/>
    <mergeCell ref="A112:C112"/>
    <mergeCell ref="A116:C116"/>
    <mergeCell ref="A87:C87"/>
    <mergeCell ref="B88:X88"/>
    <mergeCell ref="A90:C90"/>
    <mergeCell ref="B91:X91"/>
    <mergeCell ref="A93:C93"/>
    <mergeCell ref="A94:C94"/>
    <mergeCell ref="A95:X95"/>
    <mergeCell ref="B97:X97"/>
    <mergeCell ref="B104:X104"/>
    <mergeCell ref="A105:C105"/>
    <mergeCell ref="B106:X106"/>
    <mergeCell ref="A123:C123"/>
    <mergeCell ref="A117:C117"/>
    <mergeCell ref="A118:B118"/>
    <mergeCell ref="A121:F121"/>
    <mergeCell ref="A108:C108"/>
    <mergeCell ref="B109:X109"/>
    <mergeCell ref="A111:C111"/>
    <mergeCell ref="A124:F124"/>
    <mergeCell ref="P122:T122"/>
    <mergeCell ref="P123:T123"/>
    <mergeCell ref="I122:J122"/>
    <mergeCell ref="I123:J123"/>
    <mergeCell ref="A122:C122"/>
    <mergeCell ref="B45:Z45"/>
    <mergeCell ref="B46:Z46"/>
    <mergeCell ref="B47:Z47"/>
    <mergeCell ref="A51:C51"/>
    <mergeCell ref="B49:Z49"/>
    <mergeCell ref="A52:C52"/>
    <mergeCell ref="B53:Z53"/>
    <mergeCell ref="B54:Z54"/>
    <mergeCell ref="B55:Z55"/>
  </mergeCells>
  <printOptions/>
  <pageMargins left="0.76" right="0.17" top="0.27" bottom="0.25" header="0.26" footer="0.24"/>
  <pageSetup horizontalDpi="600" verticalDpi="600" orientation="landscape" paperSize="9" scale="53" r:id="rId1"/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2015-05-21T12:02:55Z</cp:lastPrinted>
  <dcterms:created xsi:type="dcterms:W3CDTF">2006-09-16T00:00:00Z</dcterms:created>
  <dcterms:modified xsi:type="dcterms:W3CDTF">2015-05-25T06:52:59Z</dcterms:modified>
  <cp:category/>
  <cp:version/>
  <cp:contentType/>
  <cp:contentStatus/>
</cp:coreProperties>
</file>