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370" windowHeight="10890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<sst xmlns="http://schemas.openxmlformats.org/spreadsheetml/2006/main" count="282" uniqueCount="210">
  <si>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</si>
  <si>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</si>
  <si>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</si>
  <si>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</si>
  <si>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</si>
  <si>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</si>
  <si>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</si>
  <si>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</si>
  <si>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</si>
  <si>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</si>
  <si>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</si>
  <si>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</si>
  <si>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</si>
  <si>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</si>
  <si>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</si>
  <si>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</si>
  <si>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</si>
  <si>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</si>
  <si>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</si>
  <si>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</si>
  <si>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</si>
  <si>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</si>
  <si>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</si>
  <si>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</si>
  <si>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</si>
  <si>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</si>
  <si>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</si>
  <si>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</si>
  <si>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</si>
  <si>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</si>
  <si>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</si>
  <si>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</si>
  <si>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</si>
  <si>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</si>
  <si>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</si>
  <si>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</si>
  <si>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</si>
  <si>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</si>
  <si>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</si>
  <si>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</si>
  <si>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</si>
  <si>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</si>
  <si>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</si>
  <si>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</si>
  <si>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</si>
  <si>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</si>
  <si>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</si>
  <si>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</si>
  <si>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</si>
  <si>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</si>
  <si>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</si>
  <si>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</si>
  <si>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</si>
  <si>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</si>
  <si>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</si>
  <si>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</si>
  <si>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</si>
  <si>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</si>
  <si>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</si>
  <si>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</si>
  <si>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</si>
  <si>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</si>
  <si>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</si>
  <si>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</si>
  <si>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</si>
  <si>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</si>
  <si>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</si>
  <si>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</si>
  <si>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</si>
  <si>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</si>
  <si>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</si>
  <si>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</si>
  <si>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</si>
  <si>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</si>
  <si>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</si>
  <si>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</si>
  <si>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</si>
  <si>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</si>
  <si>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</si>
  <si>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</si>
  <si>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</si>
  <si>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</si>
  <si>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</si>
  <si>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</si>
  <si>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</si>
  <si>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</si>
  <si>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</si>
  <si>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</si>
  <si>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</si>
  <si>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</si>
  <si>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</si>
  <si>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</si>
  <si>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</si>
  <si>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</si>
  <si>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</si>
  <si>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</si>
  <si>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</si>
  <si>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</si>
  <si>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</si>
  <si>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</si>
  <si>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</si>
  <si>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</si>
  <si>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</si>
  <si>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</si>
  <si>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</si>
  <si>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</si>
  <si>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</si>
  <si>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</si>
  <si>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</si>
  <si>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</si>
  <si>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</si>
  <si>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</si>
  <si>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</si>
  <si>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</si>
  <si>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</si>
  <si>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</si>
  <si>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</si>
  <si>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</si>
  <si>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</si>
  <si>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</si>
  <si>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</si>
  <si>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</si>
  <si>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</si>
  <si>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</si>
  <si>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</si>
  <si>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</si>
  <si>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</si>
  <si>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</si>
  <si>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</si>
  <si>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</si>
  <si>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</si>
  <si>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100105</t>
  </si>
  <si>
    <t>Видатки на утримання об`єктів соціальної сфери підприємств, що передаються до комунальної власності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</si>
  <si>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</si>
  <si>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</si>
  <si>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</si>
  <si>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</si>
  <si>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</si>
  <si>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</si>
  <si>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</si>
  <si>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</si>
  <si>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</si>
  <si>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</si>
  <si>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</si>
  <si>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</si>
  <si>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</si>
  <si>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</si>
  <si>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120000</t>
  </si>
  <si>
    <t>Засоби масової інформації</t>
  </si>
  <si>
    <t>120100</t>
  </si>
  <si>
    <t>Телебачення і радіомовлення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</si>
  <si>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</si>
  <si>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</si>
  <si>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</si>
  <si>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</si>
  <si>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</si>
  <si>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</si>
  <si>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</si>
  <si>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</si>
  <si>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</si>
  <si>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</si>
  <si>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</si>
  <si>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</si>
  <si>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</si>
  <si>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</si>
  <si>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</si>
  <si>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</si>
  <si>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</si>
  <si>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</si>
  <si>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</si>
  <si>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</si>
  <si>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</si>
  <si>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>Заходи з організації рятування на водах</t>
  </si>
  <si>
    <t>250000</t>
  </si>
  <si>
    <t>Видатки, не віднесені до основних груп</t>
  </si>
  <si>
    <t>250102</t>
  </si>
  <si>
    <t>Резервний фонд</t>
  </si>
  <si>
    <t>250301</t>
  </si>
  <si>
    <t>Реверсна дотація</t>
  </si>
  <si>
    <t>250404</t>
  </si>
  <si>
    <t>Інші видатки</t>
  </si>
  <si>
    <t xml:space="preserve"> </t>
  </si>
  <si>
    <t xml:space="preserve">Усього </t>
  </si>
  <si>
    <t xml:space="preserve">Виконання видатків за І квартал </t>
  </si>
  <si>
    <t xml:space="preserve">Виконання за І квартал </t>
  </si>
  <si>
    <t xml:space="preserve">% виконання на вказаний період </t>
  </si>
  <si>
    <t>тис.грн.</t>
  </si>
  <si>
    <t>100202</t>
  </si>
  <si>
    <t>Водопровідно-каналізаційне господарство</t>
  </si>
  <si>
    <t>150101</t>
  </si>
  <si>
    <t>Капітальні вкладення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</si>
  <si>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</si>
  <si>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</si>
  <si>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</si>
  <si>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</si>
  <si>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</si>
  <si>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</si>
  <si>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</si>
  <si>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</si>
  <si>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</si>
  <si>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</si>
  <si>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</si>
  <si>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Виконання видатків І квартал</t>
  </si>
  <si>
    <t xml:space="preserve">Спеціальний фонд </t>
  </si>
  <si>
    <t>тис.грн</t>
  </si>
  <si>
    <t>Разом загальний та спеціальний фонди</t>
  </si>
  <si>
    <t xml:space="preserve">тис. грн. </t>
  </si>
  <si>
    <t>Виконання за І квартал</t>
  </si>
  <si>
    <t xml:space="preserve">Начальник фінансового управління - </t>
  </si>
  <si>
    <t>О.І. Ворона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</si>
</sst>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0"/>
    <numFmt numFmtId="181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81" fontId="0" fillId="0" borderId="0" xfId="0" applyNumberFormat="1" applyAlignment="1">
      <alignment wrapText="1"/>
    </xf>
    <xf numFmtId="181" fontId="1" fillId="0" borderId="0" xfId="0" applyNumberFormat="1" applyFont="1" applyAlignment="1">
      <alignment horizontal="center" wrapText="1"/>
    </xf>
    <xf numFmtId="181" fontId="0" fillId="0" borderId="0" xfId="0" applyNumberFormat="1" applyAlignment="1">
      <alignment horizontal="right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 quotePrefix="1">
      <alignment vertical="center" wrapText="1"/>
    </xf>
    <xf numFmtId="181" fontId="1" fillId="0" borderId="10" xfId="0" applyNumberFormat="1" applyFont="1" applyBorder="1" applyAlignment="1">
      <alignment vertical="center" wrapText="1"/>
    </xf>
    <xf numFmtId="181" fontId="0" fillId="0" borderId="10" xfId="0" applyNumberFormat="1" applyBorder="1" applyAlignment="1" quotePrefix="1">
      <alignment vertical="center" wrapText="1"/>
    </xf>
    <xf numFmtId="181" fontId="0" fillId="0" borderId="10" xfId="0" applyNumberFormat="1" applyBorder="1" applyAlignment="1">
      <alignment vertical="center" wrapText="1"/>
    </xf>
    <xf numFmtId="181" fontId="0" fillId="0" borderId="0" xfId="0" applyNumberFormat="1" applyAlignment="1">
      <alignment vertical="center" wrapText="1"/>
    </xf>
    <xf numFmtId="0" fontId="0" fillId="0" borderId="0" xfId="0" applyFont="1" applyAlignment="1">
      <alignment/>
    </xf>
    <xf numFmtId="181" fontId="2" fillId="0" borderId="0" xfId="0" applyNumberFormat="1" applyFont="1" applyAlignment="1">
      <alignment horizontal="center" wrapText="1"/>
    </xf>
    <xf numFmtId="181" fontId="1" fillId="0" borderId="0" xfId="0" applyNumberFormat="1" applyFont="1" applyAlignment="1">
      <alignment horizontal="center" wrapText="1"/>
    </xf>
    <xf numFmtId="181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7.625" style="1" customWidth="1"/>
    <col min="2" max="2" width="30.25390625" style="1" customWidth="1"/>
    <col min="3" max="3" width="10.125" style="1" customWidth="1"/>
    <col min="4" max="4" width="12.25390625" style="1" customWidth="1"/>
    <col min="5" max="5" width="13.625" style="1" customWidth="1"/>
    <col min="6" max="6" width="0.12890625" style="1" hidden="1" customWidth="1"/>
    <col min="7" max="7" width="15.75390625" style="1" hidden="1" customWidth="1"/>
    <col min="8" max="8" width="11.125" style="1" customWidth="1"/>
    <col min="9" max="15" width="15.75390625" style="1" hidden="1" customWidth="1"/>
    <col min="16" max="16" width="10.25390625" style="1" customWidth="1"/>
    <col min="17" max="16384" width="9.125" style="1" customWidth="1"/>
  </cols>
  <sheetData>
    <row r="2" spans="1:12" ht="20.25" customHeight="1">
      <c r="A2" s="11" t="s">
        <v>183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2:16" ht="12.75">
      <c r="L4" s="3" t="s">
        <v>1</v>
      </c>
      <c r="P4" s="1" t="s">
        <v>186</v>
      </c>
    </row>
    <row r="5" spans="1:16" s="2" customFormat="1" ht="87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184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185</v>
      </c>
    </row>
    <row r="6" spans="1:16" ht="12.75">
      <c r="A6" s="5" t="s">
        <v>16</v>
      </c>
      <c r="B6" s="6" t="s">
        <v>17</v>
      </c>
      <c r="C6" s="6">
        <v>14205.5</v>
      </c>
      <c r="D6" s="6">
        <v>13905.5</v>
      </c>
      <c r="E6" s="6">
        <v>10204.9</v>
      </c>
      <c r="F6" s="6">
        <v>3818.9619</v>
      </c>
      <c r="G6" s="6">
        <v>0</v>
      </c>
      <c r="H6" s="6">
        <v>3813.4482</v>
      </c>
      <c r="I6" s="6">
        <v>5.513700000000001</v>
      </c>
      <c r="J6" s="6">
        <v>119.90256000000001</v>
      </c>
      <c r="K6" s="6">
        <f aca="true" t="shared" si="0" ref="K6:K37">E6-F6</f>
        <v>6385.938099999999</v>
      </c>
      <c r="L6" s="6">
        <f aca="true" t="shared" si="1" ref="L6:L37">D6-F6</f>
        <v>10086.5381</v>
      </c>
      <c r="M6" s="6">
        <f aca="true" t="shared" si="2" ref="M6:M37">IF(E6=0,0,(F6/E6)*100)</f>
        <v>37.422825309410186</v>
      </c>
      <c r="N6" s="6">
        <f aca="true" t="shared" si="3" ref="N6:N37">D6-H6</f>
        <v>10092.051800000001</v>
      </c>
      <c r="O6" s="6">
        <f aca="true" t="shared" si="4" ref="O6:O37">E6-H6</f>
        <v>6391.4518</v>
      </c>
      <c r="P6" s="6">
        <f aca="true" t="shared" si="5" ref="P6:P37">IF(E6=0,0,(H6/E6)*100)</f>
        <v>37.368795382610315</v>
      </c>
    </row>
    <row r="7" spans="1:16" ht="25.5">
      <c r="A7" s="7" t="s">
        <v>18</v>
      </c>
      <c r="B7" s="8" t="s">
        <v>19</v>
      </c>
      <c r="C7" s="8">
        <v>14205.5</v>
      </c>
      <c r="D7" s="8">
        <v>13905.5</v>
      </c>
      <c r="E7" s="8">
        <v>10204.9</v>
      </c>
      <c r="F7" s="8">
        <v>3818.9619</v>
      </c>
      <c r="G7" s="8">
        <v>0</v>
      </c>
      <c r="H7" s="8">
        <v>3813.4482</v>
      </c>
      <c r="I7" s="8">
        <v>5.513700000000001</v>
      </c>
      <c r="J7" s="8">
        <v>119.90256000000001</v>
      </c>
      <c r="K7" s="8">
        <f t="shared" si="0"/>
        <v>6385.938099999999</v>
      </c>
      <c r="L7" s="8">
        <f t="shared" si="1"/>
        <v>10086.5381</v>
      </c>
      <c r="M7" s="8">
        <f t="shared" si="2"/>
        <v>37.422825309410186</v>
      </c>
      <c r="N7" s="8">
        <f t="shared" si="3"/>
        <v>10092.051800000001</v>
      </c>
      <c r="O7" s="8">
        <f t="shared" si="4"/>
        <v>6391.4518</v>
      </c>
      <c r="P7" s="8">
        <f t="shared" si="5"/>
        <v>37.368795382610315</v>
      </c>
    </row>
    <row r="8" spans="1:16" ht="12.75">
      <c r="A8" s="5" t="s">
        <v>20</v>
      </c>
      <c r="B8" s="6" t="s">
        <v>21</v>
      </c>
      <c r="C8" s="6">
        <v>77172.47</v>
      </c>
      <c r="D8" s="6">
        <v>78846.55001999998</v>
      </c>
      <c r="E8" s="6">
        <v>38821.13601999998</v>
      </c>
      <c r="F8" s="6">
        <v>19588.95704000001</v>
      </c>
      <c r="G8" s="6">
        <v>0</v>
      </c>
      <c r="H8" s="6">
        <v>19253.92594000001</v>
      </c>
      <c r="I8" s="6">
        <v>335.0311</v>
      </c>
      <c r="J8" s="6">
        <v>7090.966860000004</v>
      </c>
      <c r="K8" s="6">
        <f t="shared" si="0"/>
        <v>19232.178979999975</v>
      </c>
      <c r="L8" s="6">
        <f t="shared" si="1"/>
        <v>59257.59297999997</v>
      </c>
      <c r="M8" s="6">
        <f t="shared" si="2"/>
        <v>50.459515223635165</v>
      </c>
      <c r="N8" s="6">
        <f t="shared" si="3"/>
        <v>59592.62407999997</v>
      </c>
      <c r="O8" s="6">
        <f t="shared" si="4"/>
        <v>19567.210079999975</v>
      </c>
      <c r="P8" s="6">
        <f t="shared" si="5"/>
        <v>49.596503126752175</v>
      </c>
    </row>
    <row r="9" spans="1:16" ht="12.75">
      <c r="A9" s="7" t="s">
        <v>22</v>
      </c>
      <c r="B9" s="8" t="s">
        <v>23</v>
      </c>
      <c r="C9" s="8">
        <v>29416.644999999997</v>
      </c>
      <c r="D9" s="8">
        <v>29419.244999999995</v>
      </c>
      <c r="E9" s="8">
        <v>22089.724999999995</v>
      </c>
      <c r="F9" s="8">
        <v>8348.72365</v>
      </c>
      <c r="G9" s="8">
        <v>0</v>
      </c>
      <c r="H9" s="8">
        <v>8166.1288</v>
      </c>
      <c r="I9" s="8">
        <v>182.59485</v>
      </c>
      <c r="J9" s="8">
        <v>1285.86081</v>
      </c>
      <c r="K9" s="8">
        <f t="shared" si="0"/>
        <v>13741.001349999995</v>
      </c>
      <c r="L9" s="8">
        <f t="shared" si="1"/>
        <v>21070.521349999995</v>
      </c>
      <c r="M9" s="8">
        <f t="shared" si="2"/>
        <v>37.79460201519033</v>
      </c>
      <c r="N9" s="8">
        <f t="shared" si="3"/>
        <v>21253.116199999997</v>
      </c>
      <c r="O9" s="8">
        <f t="shared" si="4"/>
        <v>13923.596199999994</v>
      </c>
      <c r="P9" s="8">
        <f t="shared" si="5"/>
        <v>36.96799665908019</v>
      </c>
    </row>
    <row r="10" spans="1:16" ht="51">
      <c r="A10" s="7" t="s">
        <v>24</v>
      </c>
      <c r="B10" s="8" t="s">
        <v>25</v>
      </c>
      <c r="C10" s="8">
        <v>40378.27500000001</v>
      </c>
      <c r="D10" s="8">
        <v>42088.71502000001</v>
      </c>
      <c r="E10" s="8">
        <v>11863.40002</v>
      </c>
      <c r="F10" s="8">
        <v>9237.89211</v>
      </c>
      <c r="G10" s="8">
        <v>0</v>
      </c>
      <c r="H10" s="8">
        <v>9150.580450000001</v>
      </c>
      <c r="I10" s="8">
        <v>87.31166</v>
      </c>
      <c r="J10" s="8">
        <v>5480.166840000001</v>
      </c>
      <c r="K10" s="8">
        <f t="shared" si="0"/>
        <v>2625.5079099999984</v>
      </c>
      <c r="L10" s="8">
        <f t="shared" si="1"/>
        <v>32850.82291000001</v>
      </c>
      <c r="M10" s="8">
        <f t="shared" si="2"/>
        <v>77.86884109467971</v>
      </c>
      <c r="N10" s="8">
        <f t="shared" si="3"/>
        <v>32938.13457000001</v>
      </c>
      <c r="O10" s="8">
        <f t="shared" si="4"/>
        <v>2712.819569999998</v>
      </c>
      <c r="P10" s="8">
        <f t="shared" si="5"/>
        <v>77.1328660803263</v>
      </c>
    </row>
    <row r="11" spans="1:16" ht="25.5">
      <c r="A11" s="7" t="s">
        <v>26</v>
      </c>
      <c r="B11" s="8" t="s">
        <v>27</v>
      </c>
      <c r="C11" s="8">
        <v>1160.1</v>
      </c>
      <c r="D11" s="8">
        <v>1160.1</v>
      </c>
      <c r="E11" s="8">
        <v>314.791</v>
      </c>
      <c r="F11" s="8">
        <v>283.17463000000004</v>
      </c>
      <c r="G11" s="8">
        <v>0</v>
      </c>
      <c r="H11" s="8">
        <v>283.17463000000004</v>
      </c>
      <c r="I11" s="8">
        <v>0</v>
      </c>
      <c r="J11" s="8">
        <v>0</v>
      </c>
      <c r="K11" s="8">
        <f t="shared" si="0"/>
        <v>31.61636999999996</v>
      </c>
      <c r="L11" s="8">
        <f t="shared" si="1"/>
        <v>876.9253699999999</v>
      </c>
      <c r="M11" s="8">
        <f t="shared" si="2"/>
        <v>89.95639328951592</v>
      </c>
      <c r="N11" s="8">
        <f t="shared" si="3"/>
        <v>876.9253699999999</v>
      </c>
      <c r="O11" s="8">
        <f t="shared" si="4"/>
        <v>31.61636999999996</v>
      </c>
      <c r="P11" s="8">
        <f t="shared" si="5"/>
        <v>89.95639328951592</v>
      </c>
    </row>
    <row r="12" spans="1:16" ht="38.25">
      <c r="A12" s="7" t="s">
        <v>28</v>
      </c>
      <c r="B12" s="8" t="s">
        <v>29</v>
      </c>
      <c r="C12" s="8">
        <v>3976.83</v>
      </c>
      <c r="D12" s="8">
        <v>3992.33</v>
      </c>
      <c r="E12" s="8">
        <v>2931.08</v>
      </c>
      <c r="F12" s="8">
        <v>1170.90434</v>
      </c>
      <c r="G12" s="8">
        <v>0</v>
      </c>
      <c r="H12" s="8">
        <v>1109.2597500000002</v>
      </c>
      <c r="I12" s="8">
        <v>61.64459</v>
      </c>
      <c r="J12" s="8">
        <v>212.19320999999997</v>
      </c>
      <c r="K12" s="8">
        <f t="shared" si="0"/>
        <v>1760.1756599999999</v>
      </c>
      <c r="L12" s="8">
        <f t="shared" si="1"/>
        <v>2821.42566</v>
      </c>
      <c r="M12" s="8">
        <f t="shared" si="2"/>
        <v>39.94788064467705</v>
      </c>
      <c r="N12" s="8">
        <f t="shared" si="3"/>
        <v>2883.0702499999998</v>
      </c>
      <c r="O12" s="8">
        <f t="shared" si="4"/>
        <v>1821.8202499999998</v>
      </c>
      <c r="P12" s="8">
        <f t="shared" si="5"/>
        <v>37.84474494043152</v>
      </c>
    </row>
    <row r="13" spans="1:16" ht="25.5">
      <c r="A13" s="7" t="s">
        <v>30</v>
      </c>
      <c r="B13" s="8" t="s">
        <v>31</v>
      </c>
      <c r="C13" s="8">
        <v>750.32</v>
      </c>
      <c r="D13" s="8">
        <v>750.32</v>
      </c>
      <c r="E13" s="8">
        <v>520.27</v>
      </c>
      <c r="F13" s="8">
        <v>184.53985000000003</v>
      </c>
      <c r="G13" s="8">
        <v>0</v>
      </c>
      <c r="H13" s="8">
        <v>184.39985000000001</v>
      </c>
      <c r="I13" s="8">
        <v>0.14</v>
      </c>
      <c r="J13" s="8">
        <v>38.9425</v>
      </c>
      <c r="K13" s="8">
        <f t="shared" si="0"/>
        <v>335.73015</v>
      </c>
      <c r="L13" s="8">
        <f t="shared" si="1"/>
        <v>565.78015</v>
      </c>
      <c r="M13" s="8">
        <f t="shared" si="2"/>
        <v>35.470015568839266</v>
      </c>
      <c r="N13" s="8">
        <f t="shared" si="3"/>
        <v>565.92015</v>
      </c>
      <c r="O13" s="8">
        <f t="shared" si="4"/>
        <v>335.87014999999997</v>
      </c>
      <c r="P13" s="8">
        <f t="shared" si="5"/>
        <v>35.44310646395141</v>
      </c>
    </row>
    <row r="14" spans="1:16" ht="38.25">
      <c r="A14" s="7" t="s">
        <v>32</v>
      </c>
      <c r="B14" s="8" t="s">
        <v>33</v>
      </c>
      <c r="C14" s="8">
        <v>921.3</v>
      </c>
      <c r="D14" s="8">
        <v>921.3</v>
      </c>
      <c r="E14" s="8">
        <v>719.93</v>
      </c>
      <c r="F14" s="8">
        <v>225.78617</v>
      </c>
      <c r="G14" s="8">
        <v>0</v>
      </c>
      <c r="H14" s="8">
        <v>222.44616999999997</v>
      </c>
      <c r="I14" s="8">
        <v>3.34</v>
      </c>
      <c r="J14" s="8">
        <v>37.815450000000006</v>
      </c>
      <c r="K14" s="8">
        <f t="shared" si="0"/>
        <v>494.14383</v>
      </c>
      <c r="L14" s="8">
        <f t="shared" si="1"/>
        <v>695.51383</v>
      </c>
      <c r="M14" s="8">
        <f t="shared" si="2"/>
        <v>31.362239384384594</v>
      </c>
      <c r="N14" s="8">
        <f t="shared" si="3"/>
        <v>698.85383</v>
      </c>
      <c r="O14" s="8">
        <f t="shared" si="4"/>
        <v>497.48383</v>
      </c>
      <c r="P14" s="8">
        <f t="shared" si="5"/>
        <v>30.898305390801884</v>
      </c>
    </row>
    <row r="15" spans="1:16" ht="25.5">
      <c r="A15" s="7" t="s">
        <v>34</v>
      </c>
      <c r="B15" s="8" t="s">
        <v>35</v>
      </c>
      <c r="C15" s="8">
        <v>257.7</v>
      </c>
      <c r="D15" s="8">
        <v>257.7</v>
      </c>
      <c r="E15" s="8">
        <v>194.79</v>
      </c>
      <c r="F15" s="8">
        <v>79.50307000000001</v>
      </c>
      <c r="G15" s="8">
        <v>0</v>
      </c>
      <c r="H15" s="8">
        <v>79.50307000000001</v>
      </c>
      <c r="I15" s="8">
        <v>0</v>
      </c>
      <c r="J15" s="8">
        <v>14.50438</v>
      </c>
      <c r="K15" s="8">
        <f t="shared" si="0"/>
        <v>115.28692999999998</v>
      </c>
      <c r="L15" s="8">
        <f t="shared" si="1"/>
        <v>178.19692999999998</v>
      </c>
      <c r="M15" s="8">
        <f t="shared" si="2"/>
        <v>40.81475948457314</v>
      </c>
      <c r="N15" s="8">
        <f t="shared" si="3"/>
        <v>178.19692999999998</v>
      </c>
      <c r="O15" s="8">
        <f t="shared" si="4"/>
        <v>115.28692999999998</v>
      </c>
      <c r="P15" s="8">
        <f t="shared" si="5"/>
        <v>40.81475948457314</v>
      </c>
    </row>
    <row r="16" spans="1:16" ht="12.75">
      <c r="A16" s="7" t="s">
        <v>36</v>
      </c>
      <c r="B16" s="8" t="s">
        <v>37</v>
      </c>
      <c r="C16" s="8">
        <v>231.5</v>
      </c>
      <c r="D16" s="8">
        <v>231.5</v>
      </c>
      <c r="E16" s="8">
        <v>161.81</v>
      </c>
      <c r="F16" s="8">
        <v>58.43322</v>
      </c>
      <c r="G16" s="8">
        <v>0</v>
      </c>
      <c r="H16" s="8">
        <v>58.43322</v>
      </c>
      <c r="I16" s="8">
        <v>0</v>
      </c>
      <c r="J16" s="8">
        <v>16.05367</v>
      </c>
      <c r="K16" s="8">
        <f t="shared" si="0"/>
        <v>103.37678</v>
      </c>
      <c r="L16" s="8">
        <f t="shared" si="1"/>
        <v>173.06678</v>
      </c>
      <c r="M16" s="8">
        <f t="shared" si="2"/>
        <v>36.1122427538471</v>
      </c>
      <c r="N16" s="8">
        <f t="shared" si="3"/>
        <v>173.06678</v>
      </c>
      <c r="O16" s="8">
        <f t="shared" si="4"/>
        <v>103.37678</v>
      </c>
      <c r="P16" s="8">
        <f t="shared" si="5"/>
        <v>36.1122427538471</v>
      </c>
    </row>
    <row r="17" spans="1:16" ht="51">
      <c r="A17" s="7" t="s">
        <v>38</v>
      </c>
      <c r="B17" s="8" t="s">
        <v>39</v>
      </c>
      <c r="C17" s="8">
        <v>79.8</v>
      </c>
      <c r="D17" s="8">
        <v>25.34</v>
      </c>
      <c r="E17" s="8">
        <v>25.34</v>
      </c>
      <c r="F17" s="8">
        <v>0</v>
      </c>
      <c r="G17" s="8">
        <v>0</v>
      </c>
      <c r="H17" s="8">
        <v>0</v>
      </c>
      <c r="I17" s="8">
        <v>0</v>
      </c>
      <c r="J17" s="8">
        <v>5.43</v>
      </c>
      <c r="K17" s="8">
        <f t="shared" si="0"/>
        <v>25.34</v>
      </c>
      <c r="L17" s="8">
        <f t="shared" si="1"/>
        <v>25.34</v>
      </c>
      <c r="M17" s="8">
        <f t="shared" si="2"/>
        <v>0</v>
      </c>
      <c r="N17" s="8">
        <f t="shared" si="3"/>
        <v>25.34</v>
      </c>
      <c r="O17" s="8">
        <f t="shared" si="4"/>
        <v>25.34</v>
      </c>
      <c r="P17" s="8">
        <f t="shared" si="5"/>
        <v>0</v>
      </c>
    </row>
    <row r="18" spans="1:16" ht="12.75">
      <c r="A18" s="5" t="s">
        <v>40</v>
      </c>
      <c r="B18" s="6" t="s">
        <v>41</v>
      </c>
      <c r="C18" s="6">
        <v>39415</v>
      </c>
      <c r="D18" s="6">
        <v>41199.425979999985</v>
      </c>
      <c r="E18" s="6">
        <v>11614.32598</v>
      </c>
      <c r="F18" s="6">
        <v>10507.096489999998</v>
      </c>
      <c r="G18" s="6">
        <v>0</v>
      </c>
      <c r="H18" s="6">
        <v>9579.37747</v>
      </c>
      <c r="I18" s="6">
        <v>927.71902</v>
      </c>
      <c r="J18" s="6">
        <v>6787.79904</v>
      </c>
      <c r="K18" s="6">
        <f t="shared" si="0"/>
        <v>1107.2294900000015</v>
      </c>
      <c r="L18" s="6">
        <f t="shared" si="1"/>
        <v>30692.32948999999</v>
      </c>
      <c r="M18" s="6">
        <f t="shared" si="2"/>
        <v>90.46669180883451</v>
      </c>
      <c r="N18" s="6">
        <f t="shared" si="3"/>
        <v>31620.048509999986</v>
      </c>
      <c r="O18" s="6">
        <f t="shared" si="4"/>
        <v>2034.9485100000002</v>
      </c>
      <c r="P18" s="6">
        <f t="shared" si="5"/>
        <v>82.47897886193134</v>
      </c>
    </row>
    <row r="19" spans="1:16" ht="12.75">
      <c r="A19" s="7" t="s">
        <v>42</v>
      </c>
      <c r="B19" s="8" t="s">
        <v>43</v>
      </c>
      <c r="C19" s="8">
        <v>32442.64</v>
      </c>
      <c r="D19" s="8">
        <v>34009.232110000004</v>
      </c>
      <c r="E19" s="8">
        <v>9097.392109999999</v>
      </c>
      <c r="F19" s="8">
        <v>8629.460989999998</v>
      </c>
      <c r="G19" s="8">
        <v>0</v>
      </c>
      <c r="H19" s="8">
        <v>7919.577719999999</v>
      </c>
      <c r="I19" s="8">
        <v>709.8832699999999</v>
      </c>
      <c r="J19" s="8">
        <v>6114.53218</v>
      </c>
      <c r="K19" s="8">
        <f t="shared" si="0"/>
        <v>467.9311200000011</v>
      </c>
      <c r="L19" s="8">
        <f t="shared" si="1"/>
        <v>25379.771120000005</v>
      </c>
      <c r="M19" s="8">
        <f t="shared" si="2"/>
        <v>94.85642572792214</v>
      </c>
      <c r="N19" s="8">
        <f t="shared" si="3"/>
        <v>26089.654390000003</v>
      </c>
      <c r="O19" s="8">
        <f t="shared" si="4"/>
        <v>1177.8143899999995</v>
      </c>
      <c r="P19" s="8">
        <f t="shared" si="5"/>
        <v>87.05327443558988</v>
      </c>
    </row>
    <row r="20" spans="1:16" ht="25.5">
      <c r="A20" s="7" t="s">
        <v>44</v>
      </c>
      <c r="B20" s="8" t="s">
        <v>45</v>
      </c>
      <c r="C20" s="8">
        <v>1543.5</v>
      </c>
      <c r="D20" s="8">
        <v>1560.58169</v>
      </c>
      <c r="E20" s="8">
        <v>590.9416900000001</v>
      </c>
      <c r="F20" s="8">
        <v>375.94190999999995</v>
      </c>
      <c r="G20" s="8">
        <v>0</v>
      </c>
      <c r="H20" s="8">
        <v>358.85834</v>
      </c>
      <c r="I20" s="8">
        <v>17.083569999999998</v>
      </c>
      <c r="J20" s="8">
        <v>198.33622999999997</v>
      </c>
      <c r="K20" s="8">
        <f t="shared" si="0"/>
        <v>214.99978000000016</v>
      </c>
      <c r="L20" s="8">
        <f t="shared" si="1"/>
        <v>1184.63978</v>
      </c>
      <c r="M20" s="8">
        <f t="shared" si="2"/>
        <v>63.617428988636746</v>
      </c>
      <c r="N20" s="8">
        <f t="shared" si="3"/>
        <v>1201.72335</v>
      </c>
      <c r="O20" s="8">
        <f t="shared" si="4"/>
        <v>232.0833500000001</v>
      </c>
      <c r="P20" s="8">
        <f t="shared" si="5"/>
        <v>60.72652278095322</v>
      </c>
    </row>
    <row r="21" spans="1:16" ht="25.5">
      <c r="A21" s="7" t="s">
        <v>46</v>
      </c>
      <c r="B21" s="8" t="s">
        <v>47</v>
      </c>
      <c r="C21" s="8">
        <v>3684.1</v>
      </c>
      <c r="D21" s="8">
        <v>3874.89992</v>
      </c>
      <c r="E21" s="8">
        <v>1409.22992</v>
      </c>
      <c r="F21" s="8">
        <v>1083.62985</v>
      </c>
      <c r="G21" s="8">
        <v>0</v>
      </c>
      <c r="H21" s="8">
        <v>892.8299300000001</v>
      </c>
      <c r="I21" s="8">
        <v>190.79992000000001</v>
      </c>
      <c r="J21" s="8">
        <v>422.22450000000003</v>
      </c>
      <c r="K21" s="8">
        <f t="shared" si="0"/>
        <v>325.60006999999996</v>
      </c>
      <c r="L21" s="8">
        <f t="shared" si="1"/>
        <v>2791.2700699999996</v>
      </c>
      <c r="M21" s="8">
        <f t="shared" si="2"/>
        <v>76.89517761587123</v>
      </c>
      <c r="N21" s="8">
        <f t="shared" si="3"/>
        <v>2982.06999</v>
      </c>
      <c r="O21" s="8">
        <f t="shared" si="4"/>
        <v>516.3999899999999</v>
      </c>
      <c r="P21" s="8">
        <f t="shared" si="5"/>
        <v>63.35587382362703</v>
      </c>
    </row>
    <row r="22" spans="1:16" ht="12.75">
      <c r="A22" s="7" t="s">
        <v>48</v>
      </c>
      <c r="B22" s="8" t="s">
        <v>49</v>
      </c>
      <c r="C22" s="8">
        <v>72</v>
      </c>
      <c r="D22" s="8">
        <v>72</v>
      </c>
      <c r="E22" s="8">
        <v>14.05</v>
      </c>
      <c r="F22" s="8">
        <v>0</v>
      </c>
      <c r="G22" s="8">
        <v>0</v>
      </c>
      <c r="H22" s="8">
        <v>0</v>
      </c>
      <c r="I22" s="8">
        <v>0</v>
      </c>
      <c r="J22" s="8">
        <v>11.939219999999999</v>
      </c>
      <c r="K22" s="8">
        <f t="shared" si="0"/>
        <v>14.05</v>
      </c>
      <c r="L22" s="8">
        <f t="shared" si="1"/>
        <v>72</v>
      </c>
      <c r="M22" s="8">
        <f t="shared" si="2"/>
        <v>0</v>
      </c>
      <c r="N22" s="8">
        <f t="shared" si="3"/>
        <v>72</v>
      </c>
      <c r="O22" s="8">
        <f t="shared" si="4"/>
        <v>14.05</v>
      </c>
      <c r="P22" s="8">
        <f t="shared" si="5"/>
        <v>0</v>
      </c>
    </row>
    <row r="23" spans="1:16" ht="76.5">
      <c r="A23" s="7" t="s">
        <v>50</v>
      </c>
      <c r="B23" s="8" t="s">
        <v>51</v>
      </c>
      <c r="C23" s="8">
        <v>527.86</v>
      </c>
      <c r="D23" s="8">
        <v>537.8122600000002</v>
      </c>
      <c r="E23" s="8">
        <v>235.41226000000003</v>
      </c>
      <c r="F23" s="8">
        <v>193.59102</v>
      </c>
      <c r="G23" s="8">
        <v>0</v>
      </c>
      <c r="H23" s="8">
        <v>183.63876000000002</v>
      </c>
      <c r="I23" s="8">
        <v>9.95226</v>
      </c>
      <c r="J23" s="8">
        <v>40.766909999999996</v>
      </c>
      <c r="K23" s="8">
        <f t="shared" si="0"/>
        <v>41.821240000000046</v>
      </c>
      <c r="L23" s="8">
        <f t="shared" si="1"/>
        <v>344.2212400000002</v>
      </c>
      <c r="M23" s="8">
        <f t="shared" si="2"/>
        <v>82.23489294907579</v>
      </c>
      <c r="N23" s="8">
        <f t="shared" si="3"/>
        <v>354.1735000000001</v>
      </c>
      <c r="O23" s="8">
        <f t="shared" si="4"/>
        <v>51.77350000000001</v>
      </c>
      <c r="P23" s="8">
        <f t="shared" si="5"/>
        <v>78.00730514205165</v>
      </c>
    </row>
    <row r="24" spans="1:16" ht="38.25">
      <c r="A24" s="7" t="s">
        <v>52</v>
      </c>
      <c r="B24" s="8" t="s">
        <v>53</v>
      </c>
      <c r="C24" s="8">
        <v>1144.9</v>
      </c>
      <c r="D24" s="8">
        <v>1144.9</v>
      </c>
      <c r="E24" s="8">
        <v>267.3</v>
      </c>
      <c r="F24" s="8">
        <v>224.47272</v>
      </c>
      <c r="G24" s="8">
        <v>0</v>
      </c>
      <c r="H24" s="8">
        <v>224.47272</v>
      </c>
      <c r="I24" s="8">
        <v>0</v>
      </c>
      <c r="J24" s="8">
        <v>0</v>
      </c>
      <c r="K24" s="8">
        <f t="shared" si="0"/>
        <v>42.82728</v>
      </c>
      <c r="L24" s="8">
        <f t="shared" si="1"/>
        <v>920.4272800000001</v>
      </c>
      <c r="M24" s="8">
        <f t="shared" si="2"/>
        <v>83.977822671156</v>
      </c>
      <c r="N24" s="8">
        <f t="shared" si="3"/>
        <v>920.4272800000001</v>
      </c>
      <c r="O24" s="8">
        <f t="shared" si="4"/>
        <v>42.82728</v>
      </c>
      <c r="P24" s="8">
        <f t="shared" si="5"/>
        <v>83.977822671156</v>
      </c>
    </row>
    <row r="25" spans="1:16" ht="25.5">
      <c r="A25" s="5" t="s">
        <v>54</v>
      </c>
      <c r="B25" s="6" t="s">
        <v>55</v>
      </c>
      <c r="C25" s="6">
        <v>77448.75</v>
      </c>
      <c r="D25" s="6">
        <v>77476.95</v>
      </c>
      <c r="E25" s="6">
        <v>19603.11936</v>
      </c>
      <c r="F25" s="6">
        <v>18889.58547</v>
      </c>
      <c r="G25" s="6">
        <v>0</v>
      </c>
      <c r="H25" s="6">
        <v>18815.86519</v>
      </c>
      <c r="I25" s="6">
        <v>73.72028</v>
      </c>
      <c r="J25" s="6">
        <v>4984.87323</v>
      </c>
      <c r="K25" s="6">
        <f t="shared" si="0"/>
        <v>713.5338899999988</v>
      </c>
      <c r="L25" s="6">
        <f t="shared" si="1"/>
        <v>58587.36452999999</v>
      </c>
      <c r="M25" s="6">
        <f t="shared" si="2"/>
        <v>96.36010026314507</v>
      </c>
      <c r="N25" s="6">
        <f t="shared" si="3"/>
        <v>58661.08481</v>
      </c>
      <c r="O25" s="6">
        <f t="shared" si="4"/>
        <v>787.2541700000002</v>
      </c>
      <c r="P25" s="6">
        <f t="shared" si="5"/>
        <v>95.9840362365676</v>
      </c>
    </row>
    <row r="26" spans="1:16" ht="114.75">
      <c r="A26" s="7" t="s">
        <v>56</v>
      </c>
      <c r="B26" s="8" t="s">
        <v>57</v>
      </c>
      <c r="C26" s="8">
        <v>10000</v>
      </c>
      <c r="D26" s="8">
        <v>10000</v>
      </c>
      <c r="E26" s="8">
        <v>2065.22373</v>
      </c>
      <c r="F26" s="8">
        <v>2065.2173500000004</v>
      </c>
      <c r="G26" s="8">
        <v>0</v>
      </c>
      <c r="H26" s="8">
        <v>2065.2173500000004</v>
      </c>
      <c r="I26" s="8">
        <v>0</v>
      </c>
      <c r="J26" s="8">
        <v>1834.74576</v>
      </c>
      <c r="K26" s="8">
        <f t="shared" si="0"/>
        <v>0.006379999999808206</v>
      </c>
      <c r="L26" s="8">
        <f t="shared" si="1"/>
        <v>7934.782649999999</v>
      </c>
      <c r="M26" s="8">
        <f t="shared" si="2"/>
        <v>99.9996910746324</v>
      </c>
      <c r="N26" s="8">
        <f t="shared" si="3"/>
        <v>7934.782649999999</v>
      </c>
      <c r="O26" s="8">
        <f t="shared" si="4"/>
        <v>0.006379999999808206</v>
      </c>
      <c r="P26" s="8">
        <f t="shared" si="5"/>
        <v>99.9996910746324</v>
      </c>
    </row>
    <row r="27" spans="1:16" ht="114.75">
      <c r="A27" s="7" t="s">
        <v>58</v>
      </c>
      <c r="B27" s="8" t="s">
        <v>57</v>
      </c>
      <c r="C27" s="8">
        <v>17.76</v>
      </c>
      <c r="D27" s="8">
        <v>17.76</v>
      </c>
      <c r="E27" s="8">
        <v>5.6453500000000005</v>
      </c>
      <c r="F27" s="8">
        <v>5.6453500000000005</v>
      </c>
      <c r="G27" s="8">
        <v>0</v>
      </c>
      <c r="H27" s="8">
        <v>5.6453500000000005</v>
      </c>
      <c r="I27" s="8">
        <v>0</v>
      </c>
      <c r="J27" s="8">
        <v>2.81247</v>
      </c>
      <c r="K27" s="8">
        <f t="shared" si="0"/>
        <v>0</v>
      </c>
      <c r="L27" s="8">
        <f t="shared" si="1"/>
        <v>12.114650000000001</v>
      </c>
      <c r="M27" s="8">
        <f t="shared" si="2"/>
        <v>100</v>
      </c>
      <c r="N27" s="8">
        <f t="shared" si="3"/>
        <v>12.114650000000001</v>
      </c>
      <c r="O27" s="8">
        <f t="shared" si="4"/>
        <v>0</v>
      </c>
      <c r="P27" s="8">
        <f t="shared" si="5"/>
        <v>100</v>
      </c>
    </row>
    <row r="28" spans="1:16" ht="114.75">
      <c r="A28" s="7" t="s">
        <v>59</v>
      </c>
      <c r="B28" s="8" t="s">
        <v>60</v>
      </c>
      <c r="C28" s="8">
        <v>1.45</v>
      </c>
      <c r="D28" s="8">
        <v>1.45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0.72</v>
      </c>
      <c r="K28" s="8">
        <f t="shared" si="0"/>
        <v>0</v>
      </c>
      <c r="L28" s="8">
        <f t="shared" si="1"/>
        <v>1.45</v>
      </c>
      <c r="M28" s="8">
        <f t="shared" si="2"/>
        <v>0</v>
      </c>
      <c r="N28" s="8">
        <f t="shared" si="3"/>
        <v>1.45</v>
      </c>
      <c r="O28" s="8">
        <f t="shared" si="4"/>
        <v>0</v>
      </c>
      <c r="P28" s="8">
        <f t="shared" si="5"/>
        <v>0</v>
      </c>
    </row>
    <row r="29" spans="1:16" ht="127.5">
      <c r="A29" s="7" t="s">
        <v>61</v>
      </c>
      <c r="B29" s="8" t="s">
        <v>62</v>
      </c>
      <c r="C29" s="8">
        <v>2000</v>
      </c>
      <c r="D29" s="8">
        <v>2000</v>
      </c>
      <c r="E29" s="8">
        <v>459.86305999999996</v>
      </c>
      <c r="F29" s="8">
        <v>459.86306</v>
      </c>
      <c r="G29" s="8">
        <v>0</v>
      </c>
      <c r="H29" s="8">
        <v>459.86306</v>
      </c>
      <c r="I29" s="8">
        <v>0</v>
      </c>
      <c r="J29" s="8">
        <v>333.79046000000005</v>
      </c>
      <c r="K29" s="8">
        <f t="shared" si="0"/>
        <v>0</v>
      </c>
      <c r="L29" s="8">
        <f t="shared" si="1"/>
        <v>1540.1369399999999</v>
      </c>
      <c r="M29" s="8">
        <f t="shared" si="2"/>
        <v>100.00000000000003</v>
      </c>
      <c r="N29" s="8">
        <f t="shared" si="3"/>
        <v>1540.1369399999999</v>
      </c>
      <c r="O29" s="8">
        <f t="shared" si="4"/>
        <v>0</v>
      </c>
      <c r="P29" s="8">
        <f t="shared" si="5"/>
        <v>100.00000000000003</v>
      </c>
    </row>
    <row r="30" spans="1:16" ht="127.5">
      <c r="A30" s="7" t="s">
        <v>63</v>
      </c>
      <c r="B30" s="8" t="s">
        <v>62</v>
      </c>
      <c r="C30" s="8">
        <v>1.2</v>
      </c>
      <c r="D30" s="8">
        <v>1.2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1.22174</v>
      </c>
      <c r="K30" s="8">
        <f t="shared" si="0"/>
        <v>0</v>
      </c>
      <c r="L30" s="8">
        <f t="shared" si="1"/>
        <v>1.2</v>
      </c>
      <c r="M30" s="8">
        <f t="shared" si="2"/>
        <v>0</v>
      </c>
      <c r="N30" s="8">
        <f t="shared" si="3"/>
        <v>1.2</v>
      </c>
      <c r="O30" s="8">
        <f t="shared" si="4"/>
        <v>0</v>
      </c>
      <c r="P30" s="8">
        <f t="shared" si="5"/>
        <v>0</v>
      </c>
    </row>
    <row r="31" spans="1:16" ht="114.75">
      <c r="A31" s="7" t="s">
        <v>64</v>
      </c>
      <c r="B31" s="8" t="s">
        <v>65</v>
      </c>
      <c r="C31" s="8">
        <v>1500</v>
      </c>
      <c r="D31" s="8">
        <v>1500</v>
      </c>
      <c r="E31" s="8">
        <v>198.97025</v>
      </c>
      <c r="F31" s="8">
        <v>198.97025</v>
      </c>
      <c r="G31" s="8">
        <v>0</v>
      </c>
      <c r="H31" s="8">
        <v>198.97025</v>
      </c>
      <c r="I31" s="8">
        <v>0</v>
      </c>
      <c r="J31" s="8">
        <v>163.19694</v>
      </c>
      <c r="K31" s="8">
        <f t="shared" si="0"/>
        <v>0</v>
      </c>
      <c r="L31" s="8">
        <f t="shared" si="1"/>
        <v>1301.02975</v>
      </c>
      <c r="M31" s="8">
        <f t="shared" si="2"/>
        <v>100</v>
      </c>
      <c r="N31" s="8">
        <f t="shared" si="3"/>
        <v>1301.02975</v>
      </c>
      <c r="O31" s="8">
        <f t="shared" si="4"/>
        <v>0</v>
      </c>
      <c r="P31" s="8">
        <f t="shared" si="5"/>
        <v>100</v>
      </c>
    </row>
    <row r="32" spans="1:16" ht="114.75">
      <c r="A32" s="7" t="s">
        <v>66</v>
      </c>
      <c r="B32" s="8" t="s">
        <v>67</v>
      </c>
      <c r="C32" s="8">
        <v>1.2</v>
      </c>
      <c r="D32" s="8">
        <v>1.2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1.22174</v>
      </c>
      <c r="K32" s="8">
        <f t="shared" si="0"/>
        <v>0</v>
      </c>
      <c r="L32" s="8">
        <f t="shared" si="1"/>
        <v>1.2</v>
      </c>
      <c r="M32" s="8">
        <f t="shared" si="2"/>
        <v>0</v>
      </c>
      <c r="N32" s="8">
        <f t="shared" si="3"/>
        <v>1.2</v>
      </c>
      <c r="O32" s="8">
        <f t="shared" si="4"/>
        <v>0</v>
      </c>
      <c r="P32" s="8">
        <f t="shared" si="5"/>
        <v>0</v>
      </c>
    </row>
    <row r="33" spans="1:16" ht="102">
      <c r="A33" s="7" t="s">
        <v>68</v>
      </c>
      <c r="B33" s="8" t="s">
        <v>69</v>
      </c>
      <c r="C33" s="8">
        <v>15</v>
      </c>
      <c r="D33" s="8">
        <v>15</v>
      </c>
      <c r="E33" s="8">
        <v>6.16886</v>
      </c>
      <c r="F33" s="8">
        <v>4.39673</v>
      </c>
      <c r="G33" s="8">
        <v>0</v>
      </c>
      <c r="H33" s="8">
        <v>4.39673</v>
      </c>
      <c r="I33" s="8">
        <v>0</v>
      </c>
      <c r="J33" s="8">
        <v>0.978</v>
      </c>
      <c r="K33" s="8">
        <f t="shared" si="0"/>
        <v>1.7721299999999998</v>
      </c>
      <c r="L33" s="8">
        <f t="shared" si="1"/>
        <v>10.60327</v>
      </c>
      <c r="M33" s="8">
        <f t="shared" si="2"/>
        <v>71.27297426104661</v>
      </c>
      <c r="N33" s="8">
        <f t="shared" si="3"/>
        <v>10.60327</v>
      </c>
      <c r="O33" s="8">
        <f t="shared" si="4"/>
        <v>1.7721299999999998</v>
      </c>
      <c r="P33" s="8">
        <f t="shared" si="5"/>
        <v>71.27297426104661</v>
      </c>
    </row>
    <row r="34" spans="1:16" ht="127.5">
      <c r="A34" s="7" t="s">
        <v>70</v>
      </c>
      <c r="B34" s="8" t="s">
        <v>71</v>
      </c>
      <c r="C34" s="8">
        <v>1</v>
      </c>
      <c r="D34" s="8">
        <v>1</v>
      </c>
      <c r="E34" s="8">
        <v>0.00035999999999999997</v>
      </c>
      <c r="F34" s="8">
        <v>0</v>
      </c>
      <c r="G34" s="8">
        <v>0</v>
      </c>
      <c r="H34" s="8">
        <v>0</v>
      </c>
      <c r="I34" s="8">
        <v>0</v>
      </c>
      <c r="J34" s="8">
        <v>0.00035999999999999997</v>
      </c>
      <c r="K34" s="8">
        <f t="shared" si="0"/>
        <v>0.00035999999999999997</v>
      </c>
      <c r="L34" s="8">
        <f t="shared" si="1"/>
        <v>1</v>
      </c>
      <c r="M34" s="8">
        <f t="shared" si="2"/>
        <v>0</v>
      </c>
      <c r="N34" s="8">
        <f t="shared" si="3"/>
        <v>1</v>
      </c>
      <c r="O34" s="8">
        <f t="shared" si="4"/>
        <v>0.00035999999999999997</v>
      </c>
      <c r="P34" s="8">
        <f t="shared" si="5"/>
        <v>0</v>
      </c>
    </row>
    <row r="35" spans="1:16" ht="51">
      <c r="A35" s="7" t="s">
        <v>72</v>
      </c>
      <c r="B35" s="8" t="s">
        <v>73</v>
      </c>
      <c r="C35" s="8">
        <v>39.7</v>
      </c>
      <c r="D35" s="8">
        <v>39.7</v>
      </c>
      <c r="E35" s="8">
        <v>9.45</v>
      </c>
      <c r="F35" s="8">
        <v>8.61938</v>
      </c>
      <c r="G35" s="8">
        <v>0</v>
      </c>
      <c r="H35" s="8">
        <v>8.61938</v>
      </c>
      <c r="I35" s="8">
        <v>0</v>
      </c>
      <c r="J35" s="8">
        <v>0</v>
      </c>
      <c r="K35" s="8">
        <f t="shared" si="0"/>
        <v>0.8306199999999997</v>
      </c>
      <c r="L35" s="8">
        <f t="shared" si="1"/>
        <v>31.080620000000003</v>
      </c>
      <c r="M35" s="8">
        <f t="shared" si="2"/>
        <v>91.21037037037037</v>
      </c>
      <c r="N35" s="8">
        <f t="shared" si="3"/>
        <v>31.080620000000003</v>
      </c>
      <c r="O35" s="8">
        <f t="shared" si="4"/>
        <v>0.8306199999999997</v>
      </c>
      <c r="P35" s="8">
        <f t="shared" si="5"/>
        <v>91.21037037037037</v>
      </c>
    </row>
    <row r="36" spans="1:16" ht="25.5">
      <c r="A36" s="7" t="s">
        <v>74</v>
      </c>
      <c r="B36" s="8" t="s">
        <v>75</v>
      </c>
      <c r="C36" s="8">
        <v>808</v>
      </c>
      <c r="D36" s="8">
        <v>808</v>
      </c>
      <c r="E36" s="8">
        <v>268</v>
      </c>
      <c r="F36" s="8">
        <v>165.60848000000001</v>
      </c>
      <c r="G36" s="8">
        <v>0</v>
      </c>
      <c r="H36" s="8">
        <v>165.60848000000001</v>
      </c>
      <c r="I36" s="8">
        <v>0</v>
      </c>
      <c r="J36" s="8">
        <v>92.17296</v>
      </c>
      <c r="K36" s="8">
        <f t="shared" si="0"/>
        <v>102.39151999999999</v>
      </c>
      <c r="L36" s="8">
        <f t="shared" si="1"/>
        <v>642.39152</v>
      </c>
      <c r="M36" s="8">
        <f t="shared" si="2"/>
        <v>61.79420895522389</v>
      </c>
      <c r="N36" s="8">
        <f t="shared" si="3"/>
        <v>642.39152</v>
      </c>
      <c r="O36" s="8">
        <f t="shared" si="4"/>
        <v>102.39151999999999</v>
      </c>
      <c r="P36" s="8">
        <f t="shared" si="5"/>
        <v>61.79420895522389</v>
      </c>
    </row>
    <row r="37" spans="1:16" ht="114.75">
      <c r="A37" s="7" t="s">
        <v>76</v>
      </c>
      <c r="B37" s="8" t="s">
        <v>77</v>
      </c>
      <c r="C37" s="8">
        <v>600</v>
      </c>
      <c r="D37" s="8">
        <v>600</v>
      </c>
      <c r="E37" s="8">
        <v>90.85252000000003</v>
      </c>
      <c r="F37" s="8">
        <v>90.85252000000001</v>
      </c>
      <c r="G37" s="8">
        <v>0</v>
      </c>
      <c r="H37" s="8">
        <v>90.85252000000001</v>
      </c>
      <c r="I37" s="8">
        <v>0</v>
      </c>
      <c r="J37" s="8">
        <v>85.2831</v>
      </c>
      <c r="K37" s="8">
        <f t="shared" si="0"/>
        <v>0</v>
      </c>
      <c r="L37" s="8">
        <f t="shared" si="1"/>
        <v>509.14748</v>
      </c>
      <c r="M37" s="8">
        <f t="shared" si="2"/>
        <v>99.99999999999999</v>
      </c>
      <c r="N37" s="8">
        <f t="shared" si="3"/>
        <v>509.14748</v>
      </c>
      <c r="O37" s="8">
        <f t="shared" si="4"/>
        <v>0</v>
      </c>
      <c r="P37" s="8">
        <f t="shared" si="5"/>
        <v>99.99999999999999</v>
      </c>
    </row>
    <row r="38" spans="1:16" ht="114.75">
      <c r="A38" s="7" t="s">
        <v>78</v>
      </c>
      <c r="B38" s="8" t="s">
        <v>77</v>
      </c>
      <c r="C38" s="8">
        <v>2.85</v>
      </c>
      <c r="D38" s="8">
        <v>2.85</v>
      </c>
      <c r="E38" s="8">
        <v>0.61087</v>
      </c>
      <c r="F38" s="8">
        <v>0.61087</v>
      </c>
      <c r="G38" s="8">
        <v>0</v>
      </c>
      <c r="H38" s="8">
        <v>0.61087</v>
      </c>
      <c r="I38" s="8">
        <v>0</v>
      </c>
      <c r="J38" s="8">
        <v>0.61087</v>
      </c>
      <c r="K38" s="8">
        <f aca="true" t="shared" si="6" ref="K38:K69">E38-F38</f>
        <v>0</v>
      </c>
      <c r="L38" s="8">
        <f aca="true" t="shared" si="7" ref="L38:L69">D38-F38</f>
        <v>2.2391300000000003</v>
      </c>
      <c r="M38" s="8">
        <f aca="true" t="shared" si="8" ref="M38:M69">IF(E38=0,0,(F38/E38)*100)</f>
        <v>100</v>
      </c>
      <c r="N38" s="8">
        <f aca="true" t="shared" si="9" ref="N38:N69">D38-H38</f>
        <v>2.2391300000000003</v>
      </c>
      <c r="O38" s="8">
        <f aca="true" t="shared" si="10" ref="O38:O69">E38-H38</f>
        <v>0</v>
      </c>
      <c r="P38" s="8">
        <f aca="true" t="shared" si="11" ref="P38:P69">IF(E38=0,0,(H38/E38)*100)</f>
        <v>100</v>
      </c>
    </row>
    <row r="39" spans="1:16" ht="25.5">
      <c r="A39" s="7" t="s">
        <v>79</v>
      </c>
      <c r="B39" s="8" t="s">
        <v>80</v>
      </c>
      <c r="C39" s="8">
        <v>500</v>
      </c>
      <c r="D39" s="8">
        <v>500</v>
      </c>
      <c r="E39" s="8">
        <v>138.5</v>
      </c>
      <c r="F39" s="8">
        <v>133.87912</v>
      </c>
      <c r="G39" s="8">
        <v>0</v>
      </c>
      <c r="H39" s="8">
        <v>133.87912</v>
      </c>
      <c r="I39" s="8">
        <v>0</v>
      </c>
      <c r="J39" s="8">
        <v>0</v>
      </c>
      <c r="K39" s="8">
        <f t="shared" si="6"/>
        <v>4.62088</v>
      </c>
      <c r="L39" s="8">
        <f t="shared" si="7"/>
        <v>366.12088</v>
      </c>
      <c r="M39" s="8">
        <f t="shared" si="8"/>
        <v>96.66362454873646</v>
      </c>
      <c r="N39" s="8">
        <f t="shared" si="9"/>
        <v>366.12088</v>
      </c>
      <c r="O39" s="8">
        <f t="shared" si="10"/>
        <v>4.62088</v>
      </c>
      <c r="P39" s="8">
        <f t="shared" si="11"/>
        <v>96.66362454873646</v>
      </c>
    </row>
    <row r="40" spans="1:16" ht="25.5">
      <c r="A40" s="7" t="s">
        <v>81</v>
      </c>
      <c r="B40" s="8" t="s">
        <v>82</v>
      </c>
      <c r="C40" s="8">
        <v>480</v>
      </c>
      <c r="D40" s="8">
        <v>480</v>
      </c>
      <c r="E40" s="8">
        <v>107.7</v>
      </c>
      <c r="F40" s="8">
        <v>98.72581</v>
      </c>
      <c r="G40" s="8">
        <v>0</v>
      </c>
      <c r="H40" s="8">
        <v>98.52871</v>
      </c>
      <c r="I40" s="8">
        <v>0.1971</v>
      </c>
      <c r="J40" s="8">
        <v>0</v>
      </c>
      <c r="K40" s="8">
        <f t="shared" si="6"/>
        <v>8.974190000000007</v>
      </c>
      <c r="L40" s="8">
        <f t="shared" si="7"/>
        <v>381.27419</v>
      </c>
      <c r="M40" s="8">
        <f t="shared" si="8"/>
        <v>91.66741875580315</v>
      </c>
      <c r="N40" s="8">
        <f t="shared" si="9"/>
        <v>381.47129</v>
      </c>
      <c r="O40" s="8">
        <f t="shared" si="10"/>
        <v>9.171289999999999</v>
      </c>
      <c r="P40" s="8">
        <f t="shared" si="11"/>
        <v>91.4844103992572</v>
      </c>
    </row>
    <row r="41" spans="1:16" ht="25.5">
      <c r="A41" s="7" t="s">
        <v>83</v>
      </c>
      <c r="B41" s="8" t="s">
        <v>84</v>
      </c>
      <c r="C41" s="8">
        <v>23128.5</v>
      </c>
      <c r="D41" s="8">
        <v>23128.5</v>
      </c>
      <c r="E41" s="8">
        <v>6020.1</v>
      </c>
      <c r="F41" s="8">
        <v>5937.035400000001</v>
      </c>
      <c r="G41" s="8">
        <v>0</v>
      </c>
      <c r="H41" s="8">
        <v>5937.035400000001</v>
      </c>
      <c r="I41" s="8">
        <v>0</v>
      </c>
      <c r="J41" s="8">
        <v>0</v>
      </c>
      <c r="K41" s="8">
        <f t="shared" si="6"/>
        <v>83.0645999999997</v>
      </c>
      <c r="L41" s="8">
        <f t="shared" si="7"/>
        <v>17191.4646</v>
      </c>
      <c r="M41" s="8">
        <f t="shared" si="8"/>
        <v>98.62021228883242</v>
      </c>
      <c r="N41" s="8">
        <f t="shared" si="9"/>
        <v>17191.4646</v>
      </c>
      <c r="O41" s="8">
        <f t="shared" si="10"/>
        <v>83.0645999999997</v>
      </c>
      <c r="P41" s="8">
        <f t="shared" si="11"/>
        <v>98.62021228883242</v>
      </c>
    </row>
    <row r="42" spans="1:16" ht="25.5">
      <c r="A42" s="7" t="s">
        <v>85</v>
      </c>
      <c r="B42" s="8" t="s">
        <v>86</v>
      </c>
      <c r="C42" s="8">
        <v>2000</v>
      </c>
      <c r="D42" s="8">
        <v>2000</v>
      </c>
      <c r="E42" s="8">
        <v>403.8</v>
      </c>
      <c r="F42" s="8">
        <v>396.5485</v>
      </c>
      <c r="G42" s="8">
        <v>0</v>
      </c>
      <c r="H42" s="8">
        <v>396.5485</v>
      </c>
      <c r="I42" s="8">
        <v>0</v>
      </c>
      <c r="J42" s="8">
        <v>0</v>
      </c>
      <c r="K42" s="8">
        <f t="shared" si="6"/>
        <v>7.251500000000021</v>
      </c>
      <c r="L42" s="8">
        <f t="shared" si="7"/>
        <v>1603.4515000000001</v>
      </c>
      <c r="M42" s="8">
        <f t="shared" si="8"/>
        <v>98.20418524021792</v>
      </c>
      <c r="N42" s="8">
        <f t="shared" si="9"/>
        <v>1603.4515000000001</v>
      </c>
      <c r="O42" s="8">
        <f t="shared" si="10"/>
        <v>7.251500000000021</v>
      </c>
      <c r="P42" s="8">
        <f t="shared" si="11"/>
        <v>98.20418524021792</v>
      </c>
    </row>
    <row r="43" spans="1:16" ht="25.5">
      <c r="A43" s="7" t="s">
        <v>87</v>
      </c>
      <c r="B43" s="8" t="s">
        <v>88</v>
      </c>
      <c r="C43" s="8">
        <v>3900</v>
      </c>
      <c r="D43" s="8">
        <v>3900</v>
      </c>
      <c r="E43" s="8">
        <v>1003.3</v>
      </c>
      <c r="F43" s="8">
        <v>974.7095600000001</v>
      </c>
      <c r="G43" s="8">
        <v>0</v>
      </c>
      <c r="H43" s="8">
        <v>974.32376</v>
      </c>
      <c r="I43" s="8">
        <v>0.38580000000000003</v>
      </c>
      <c r="J43" s="8">
        <v>0</v>
      </c>
      <c r="K43" s="8">
        <f t="shared" si="6"/>
        <v>28.59043999999983</v>
      </c>
      <c r="L43" s="8">
        <f t="shared" si="7"/>
        <v>2925.2904399999998</v>
      </c>
      <c r="M43" s="8">
        <f t="shared" si="8"/>
        <v>97.15035981261838</v>
      </c>
      <c r="N43" s="8">
        <f t="shared" si="9"/>
        <v>2925.67624</v>
      </c>
      <c r="O43" s="8">
        <f t="shared" si="10"/>
        <v>28.97623999999996</v>
      </c>
      <c r="P43" s="8">
        <f t="shared" si="11"/>
        <v>97.11190670786405</v>
      </c>
    </row>
    <row r="44" spans="1:16" ht="25.5">
      <c r="A44" s="7" t="s">
        <v>89</v>
      </c>
      <c r="B44" s="8" t="s">
        <v>90</v>
      </c>
      <c r="C44" s="8">
        <v>800</v>
      </c>
      <c r="D44" s="8">
        <v>800</v>
      </c>
      <c r="E44" s="8">
        <v>179.6</v>
      </c>
      <c r="F44" s="8">
        <v>168.0706</v>
      </c>
      <c r="G44" s="8">
        <v>0</v>
      </c>
      <c r="H44" s="8">
        <v>168.0706</v>
      </c>
      <c r="I44" s="8">
        <v>0</v>
      </c>
      <c r="J44" s="8">
        <v>0</v>
      </c>
      <c r="K44" s="8">
        <f t="shared" si="6"/>
        <v>11.529399999999981</v>
      </c>
      <c r="L44" s="8">
        <f t="shared" si="7"/>
        <v>631.9294</v>
      </c>
      <c r="M44" s="8">
        <f t="shared" si="8"/>
        <v>93.58051224944322</v>
      </c>
      <c r="N44" s="8">
        <f t="shared" si="9"/>
        <v>631.9294</v>
      </c>
      <c r="O44" s="8">
        <f t="shared" si="10"/>
        <v>11.529399999999981</v>
      </c>
      <c r="P44" s="8">
        <f t="shared" si="11"/>
        <v>93.58051224944322</v>
      </c>
    </row>
    <row r="45" spans="1:16" ht="25.5">
      <c r="A45" s="7" t="s">
        <v>91</v>
      </c>
      <c r="B45" s="8" t="s">
        <v>92</v>
      </c>
      <c r="C45" s="8">
        <v>160</v>
      </c>
      <c r="D45" s="8">
        <v>160</v>
      </c>
      <c r="E45" s="8">
        <v>29</v>
      </c>
      <c r="F45" s="8">
        <v>27.22</v>
      </c>
      <c r="G45" s="8">
        <v>0</v>
      </c>
      <c r="H45" s="8">
        <v>27.22</v>
      </c>
      <c r="I45" s="8">
        <v>0</v>
      </c>
      <c r="J45" s="8">
        <v>0</v>
      </c>
      <c r="K45" s="8">
        <f t="shared" si="6"/>
        <v>1.7800000000000011</v>
      </c>
      <c r="L45" s="8">
        <f t="shared" si="7"/>
        <v>132.78</v>
      </c>
      <c r="M45" s="8">
        <f t="shared" si="8"/>
        <v>93.86206896551724</v>
      </c>
      <c r="N45" s="8">
        <f t="shared" si="9"/>
        <v>132.78</v>
      </c>
      <c r="O45" s="8">
        <f t="shared" si="10"/>
        <v>1.7800000000000011</v>
      </c>
      <c r="P45" s="8">
        <f t="shared" si="11"/>
        <v>93.86206896551724</v>
      </c>
    </row>
    <row r="46" spans="1:16" ht="25.5">
      <c r="A46" s="7" t="s">
        <v>93</v>
      </c>
      <c r="B46" s="8" t="s">
        <v>94</v>
      </c>
      <c r="C46" s="8">
        <v>3000</v>
      </c>
      <c r="D46" s="8">
        <v>3000</v>
      </c>
      <c r="E46" s="8">
        <v>880</v>
      </c>
      <c r="F46" s="8">
        <v>872.2588000000001</v>
      </c>
      <c r="G46" s="8">
        <v>0</v>
      </c>
      <c r="H46" s="8">
        <v>869.17055</v>
      </c>
      <c r="I46" s="8">
        <v>3.08825</v>
      </c>
      <c r="J46" s="8">
        <v>0</v>
      </c>
      <c r="K46" s="8">
        <f t="shared" si="6"/>
        <v>7.741199999999935</v>
      </c>
      <c r="L46" s="8">
        <f t="shared" si="7"/>
        <v>2127.7412</v>
      </c>
      <c r="M46" s="8">
        <f t="shared" si="8"/>
        <v>99.12031818181819</v>
      </c>
      <c r="N46" s="8">
        <f t="shared" si="9"/>
        <v>2130.82945</v>
      </c>
      <c r="O46" s="8">
        <f t="shared" si="10"/>
        <v>10.829449999999952</v>
      </c>
      <c r="P46" s="8">
        <f t="shared" si="11"/>
        <v>98.76938068181819</v>
      </c>
    </row>
    <row r="47" spans="1:16" ht="38.25">
      <c r="A47" s="7" t="s">
        <v>95</v>
      </c>
      <c r="B47" s="8" t="s">
        <v>96</v>
      </c>
      <c r="C47" s="8">
        <v>10823.6</v>
      </c>
      <c r="D47" s="8">
        <v>10823.6</v>
      </c>
      <c r="E47" s="8">
        <v>3355.7485000000006</v>
      </c>
      <c r="F47" s="8">
        <v>3355.7485</v>
      </c>
      <c r="G47" s="8">
        <v>0</v>
      </c>
      <c r="H47" s="8">
        <v>3355.7485</v>
      </c>
      <c r="I47" s="8">
        <v>0</v>
      </c>
      <c r="J47" s="8">
        <v>2381.7961299999997</v>
      </c>
      <c r="K47" s="8">
        <f t="shared" si="6"/>
        <v>0</v>
      </c>
      <c r="L47" s="8">
        <f t="shared" si="7"/>
        <v>7467.851500000001</v>
      </c>
      <c r="M47" s="8">
        <f t="shared" si="8"/>
        <v>99.99999999999999</v>
      </c>
      <c r="N47" s="8">
        <f t="shared" si="9"/>
        <v>7467.851500000001</v>
      </c>
      <c r="O47" s="8">
        <f t="shared" si="10"/>
        <v>0</v>
      </c>
      <c r="P47" s="8">
        <f t="shared" si="11"/>
        <v>99.99999999999999</v>
      </c>
    </row>
    <row r="48" spans="1:16" ht="63.75">
      <c r="A48" s="7" t="s">
        <v>97</v>
      </c>
      <c r="B48" s="8" t="s">
        <v>98</v>
      </c>
      <c r="C48" s="8">
        <v>25.89</v>
      </c>
      <c r="D48" s="8">
        <v>25.89</v>
      </c>
      <c r="E48" s="8">
        <v>9.19928</v>
      </c>
      <c r="F48" s="8">
        <v>9.19928</v>
      </c>
      <c r="G48" s="8">
        <v>0</v>
      </c>
      <c r="H48" s="8">
        <v>9.19928</v>
      </c>
      <c r="I48" s="8">
        <v>0</v>
      </c>
      <c r="J48" s="8">
        <v>5.77111</v>
      </c>
      <c r="K48" s="8">
        <f t="shared" si="6"/>
        <v>0</v>
      </c>
      <c r="L48" s="8">
        <f t="shared" si="7"/>
        <v>16.69072</v>
      </c>
      <c r="M48" s="8">
        <f t="shared" si="8"/>
        <v>100</v>
      </c>
      <c r="N48" s="8">
        <f t="shared" si="9"/>
        <v>16.69072</v>
      </c>
      <c r="O48" s="8">
        <f t="shared" si="10"/>
        <v>0</v>
      </c>
      <c r="P48" s="8">
        <f t="shared" si="11"/>
        <v>100</v>
      </c>
    </row>
    <row r="49" spans="1:16" ht="76.5">
      <c r="A49" s="7" t="s">
        <v>99</v>
      </c>
      <c r="B49" s="8" t="s">
        <v>100</v>
      </c>
      <c r="C49" s="8">
        <v>70</v>
      </c>
      <c r="D49" s="8">
        <v>70</v>
      </c>
      <c r="E49" s="8">
        <v>26.681580000000004</v>
      </c>
      <c r="F49" s="8">
        <v>26.681580000000004</v>
      </c>
      <c r="G49" s="8">
        <v>0</v>
      </c>
      <c r="H49" s="8">
        <v>26.681580000000004</v>
      </c>
      <c r="I49" s="8">
        <v>0</v>
      </c>
      <c r="J49" s="8">
        <v>10.632040000000002</v>
      </c>
      <c r="K49" s="8">
        <f t="shared" si="6"/>
        <v>0</v>
      </c>
      <c r="L49" s="8">
        <f t="shared" si="7"/>
        <v>43.318419999999996</v>
      </c>
      <c r="M49" s="8">
        <f t="shared" si="8"/>
        <v>100</v>
      </c>
      <c r="N49" s="8">
        <f t="shared" si="9"/>
        <v>43.318419999999996</v>
      </c>
      <c r="O49" s="8">
        <f t="shared" si="10"/>
        <v>0</v>
      </c>
      <c r="P49" s="8">
        <f t="shared" si="11"/>
        <v>100</v>
      </c>
    </row>
    <row r="50" spans="1:16" ht="38.25">
      <c r="A50" s="7" t="s">
        <v>101</v>
      </c>
      <c r="B50" s="8" t="s">
        <v>102</v>
      </c>
      <c r="C50" s="8">
        <v>6.7</v>
      </c>
      <c r="D50" s="8">
        <v>6.7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6"/>
        <v>0</v>
      </c>
      <c r="L50" s="8">
        <f t="shared" si="7"/>
        <v>6.7</v>
      </c>
      <c r="M50" s="8">
        <f t="shared" si="8"/>
        <v>0</v>
      </c>
      <c r="N50" s="8">
        <f t="shared" si="9"/>
        <v>6.7</v>
      </c>
      <c r="O50" s="8">
        <f t="shared" si="10"/>
        <v>0</v>
      </c>
      <c r="P50" s="8">
        <f t="shared" si="11"/>
        <v>0</v>
      </c>
    </row>
    <row r="51" spans="1:16" ht="25.5">
      <c r="A51" s="7" t="s">
        <v>103</v>
      </c>
      <c r="B51" s="8" t="s">
        <v>104</v>
      </c>
      <c r="C51" s="8">
        <v>500</v>
      </c>
      <c r="D51" s="8">
        <v>528.2</v>
      </c>
      <c r="E51" s="8">
        <v>118.2</v>
      </c>
      <c r="F51" s="8">
        <v>32.85</v>
      </c>
      <c r="G51" s="8">
        <v>0</v>
      </c>
      <c r="H51" s="8">
        <v>32.85</v>
      </c>
      <c r="I51" s="8">
        <v>0</v>
      </c>
      <c r="J51" s="8">
        <v>0</v>
      </c>
      <c r="K51" s="8">
        <f t="shared" si="6"/>
        <v>85.35</v>
      </c>
      <c r="L51" s="8">
        <f t="shared" si="7"/>
        <v>495.35</v>
      </c>
      <c r="M51" s="8">
        <f t="shared" si="8"/>
        <v>27.791878172588834</v>
      </c>
      <c r="N51" s="8">
        <f t="shared" si="9"/>
        <v>495.35</v>
      </c>
      <c r="O51" s="8">
        <f t="shared" si="10"/>
        <v>85.35</v>
      </c>
      <c r="P51" s="8">
        <f t="shared" si="11"/>
        <v>27.791878172588834</v>
      </c>
    </row>
    <row r="52" spans="1:16" ht="38.25">
      <c r="A52" s="7" t="s">
        <v>105</v>
      </c>
      <c r="B52" s="8" t="s">
        <v>106</v>
      </c>
      <c r="C52" s="8">
        <v>1801.5</v>
      </c>
      <c r="D52" s="8">
        <v>1801.5</v>
      </c>
      <c r="E52" s="8">
        <v>390.3</v>
      </c>
      <c r="F52" s="8">
        <v>373.48010999999997</v>
      </c>
      <c r="G52" s="8">
        <v>0</v>
      </c>
      <c r="H52" s="8">
        <v>373.48010999999997</v>
      </c>
      <c r="I52" s="8">
        <v>0</v>
      </c>
      <c r="J52" s="8">
        <v>0</v>
      </c>
      <c r="K52" s="8">
        <f t="shared" si="6"/>
        <v>16.819890000000044</v>
      </c>
      <c r="L52" s="8">
        <f t="shared" si="7"/>
        <v>1428.01989</v>
      </c>
      <c r="M52" s="8">
        <f t="shared" si="8"/>
        <v>95.69052267486548</v>
      </c>
      <c r="N52" s="8">
        <f t="shared" si="9"/>
        <v>1428.01989</v>
      </c>
      <c r="O52" s="8">
        <f t="shared" si="10"/>
        <v>16.819890000000044</v>
      </c>
      <c r="P52" s="8">
        <f t="shared" si="11"/>
        <v>95.69052267486548</v>
      </c>
    </row>
    <row r="53" spans="1:16" ht="25.5">
      <c r="A53" s="7" t="s">
        <v>107</v>
      </c>
      <c r="B53" s="8" t="s">
        <v>108</v>
      </c>
      <c r="C53" s="8">
        <v>66.9</v>
      </c>
      <c r="D53" s="8">
        <v>66.9</v>
      </c>
      <c r="E53" s="8">
        <v>16.07</v>
      </c>
      <c r="F53" s="8">
        <v>9.628</v>
      </c>
      <c r="G53" s="8">
        <v>0</v>
      </c>
      <c r="H53" s="8">
        <v>9.628</v>
      </c>
      <c r="I53" s="8">
        <v>0</v>
      </c>
      <c r="J53" s="8">
        <v>0.07200000000000001</v>
      </c>
      <c r="K53" s="8">
        <f t="shared" si="6"/>
        <v>6.442</v>
      </c>
      <c r="L53" s="8">
        <f t="shared" si="7"/>
        <v>57.272000000000006</v>
      </c>
      <c r="M53" s="8">
        <f t="shared" si="8"/>
        <v>59.91288114499067</v>
      </c>
      <c r="N53" s="8">
        <f t="shared" si="9"/>
        <v>57.272000000000006</v>
      </c>
      <c r="O53" s="8">
        <f t="shared" si="10"/>
        <v>6.442</v>
      </c>
      <c r="P53" s="8">
        <f t="shared" si="11"/>
        <v>59.91288114499067</v>
      </c>
    </row>
    <row r="54" spans="1:16" ht="25.5">
      <c r="A54" s="7" t="s">
        <v>109</v>
      </c>
      <c r="B54" s="8" t="s">
        <v>110</v>
      </c>
      <c r="C54" s="8">
        <v>485</v>
      </c>
      <c r="D54" s="8">
        <v>485</v>
      </c>
      <c r="E54" s="8">
        <v>182.9</v>
      </c>
      <c r="F54" s="8">
        <v>141.60733</v>
      </c>
      <c r="G54" s="8">
        <v>0</v>
      </c>
      <c r="H54" s="8">
        <v>116.04639</v>
      </c>
      <c r="I54" s="8">
        <v>25.56094</v>
      </c>
      <c r="J54" s="8">
        <v>25.56094</v>
      </c>
      <c r="K54" s="8">
        <f t="shared" si="6"/>
        <v>41.292670000000015</v>
      </c>
      <c r="L54" s="8">
        <f t="shared" si="7"/>
        <v>343.39267</v>
      </c>
      <c r="M54" s="8">
        <f t="shared" si="8"/>
        <v>77.42336249316565</v>
      </c>
      <c r="N54" s="8">
        <f t="shared" si="9"/>
        <v>368.95361</v>
      </c>
      <c r="O54" s="8">
        <f t="shared" si="10"/>
        <v>66.85361</v>
      </c>
      <c r="P54" s="8">
        <f t="shared" si="11"/>
        <v>63.447998906506285</v>
      </c>
    </row>
    <row r="55" spans="1:16" ht="38.25">
      <c r="A55" s="7" t="s">
        <v>111</v>
      </c>
      <c r="B55" s="8" t="s">
        <v>112</v>
      </c>
      <c r="C55" s="8">
        <v>5</v>
      </c>
      <c r="D55" s="8">
        <v>5</v>
      </c>
      <c r="E55" s="8">
        <v>4.5</v>
      </c>
      <c r="F55" s="8">
        <v>1.2861</v>
      </c>
      <c r="G55" s="8">
        <v>0</v>
      </c>
      <c r="H55" s="8">
        <v>1.2861</v>
      </c>
      <c r="I55" s="8">
        <v>0</v>
      </c>
      <c r="J55" s="8">
        <v>0</v>
      </c>
      <c r="K55" s="8">
        <f t="shared" si="6"/>
        <v>3.2138999999999998</v>
      </c>
      <c r="L55" s="8">
        <f t="shared" si="7"/>
        <v>3.7138999999999998</v>
      </c>
      <c r="M55" s="8">
        <f t="shared" si="8"/>
        <v>28.58</v>
      </c>
      <c r="N55" s="8">
        <f t="shared" si="9"/>
        <v>3.7138999999999998</v>
      </c>
      <c r="O55" s="8">
        <f t="shared" si="10"/>
        <v>3.2138999999999998</v>
      </c>
      <c r="P55" s="8">
        <f t="shared" si="11"/>
        <v>28.58</v>
      </c>
    </row>
    <row r="56" spans="1:16" ht="38.25">
      <c r="A56" s="7" t="s">
        <v>113</v>
      </c>
      <c r="B56" s="8" t="s">
        <v>114</v>
      </c>
      <c r="C56" s="8">
        <v>5</v>
      </c>
      <c r="D56" s="8">
        <v>5</v>
      </c>
      <c r="E56" s="8">
        <v>5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6"/>
        <v>5</v>
      </c>
      <c r="L56" s="8">
        <f t="shared" si="7"/>
        <v>5</v>
      </c>
      <c r="M56" s="8">
        <f t="shared" si="8"/>
        <v>0</v>
      </c>
      <c r="N56" s="8">
        <f t="shared" si="9"/>
        <v>5</v>
      </c>
      <c r="O56" s="8">
        <f t="shared" si="10"/>
        <v>5</v>
      </c>
      <c r="P56" s="8">
        <f t="shared" si="11"/>
        <v>0</v>
      </c>
    </row>
    <row r="57" spans="1:16" ht="89.25">
      <c r="A57" s="7" t="s">
        <v>115</v>
      </c>
      <c r="B57" s="8" t="s">
        <v>116</v>
      </c>
      <c r="C57" s="8">
        <v>70</v>
      </c>
      <c r="D57" s="8">
        <v>70</v>
      </c>
      <c r="E57" s="8">
        <v>12</v>
      </c>
      <c r="F57" s="8">
        <v>11.442</v>
      </c>
      <c r="G57" s="8">
        <v>0</v>
      </c>
      <c r="H57" s="8">
        <v>11.442</v>
      </c>
      <c r="I57" s="8">
        <v>0</v>
      </c>
      <c r="J57" s="8">
        <v>0</v>
      </c>
      <c r="K57" s="8">
        <f t="shared" si="6"/>
        <v>0.5579999999999998</v>
      </c>
      <c r="L57" s="8">
        <f t="shared" si="7"/>
        <v>58.558</v>
      </c>
      <c r="M57" s="8">
        <f t="shared" si="8"/>
        <v>95.35</v>
      </c>
      <c r="N57" s="8">
        <f t="shared" si="9"/>
        <v>58.558</v>
      </c>
      <c r="O57" s="8">
        <f t="shared" si="10"/>
        <v>0.5579999999999998</v>
      </c>
      <c r="P57" s="8">
        <f t="shared" si="11"/>
        <v>95.35</v>
      </c>
    </row>
    <row r="58" spans="1:16" ht="38.25">
      <c r="A58" s="7" t="s">
        <v>117</v>
      </c>
      <c r="B58" s="8" t="s">
        <v>118</v>
      </c>
      <c r="C58" s="8">
        <v>3800</v>
      </c>
      <c r="D58" s="8">
        <v>3800</v>
      </c>
      <c r="E58" s="8">
        <v>1090.8</v>
      </c>
      <c r="F58" s="8">
        <v>951.4313500000001</v>
      </c>
      <c r="G58" s="8">
        <v>0</v>
      </c>
      <c r="H58" s="8">
        <v>950.8090300000001</v>
      </c>
      <c r="I58" s="8">
        <v>0.6223200000000001</v>
      </c>
      <c r="J58" s="8">
        <v>0</v>
      </c>
      <c r="K58" s="8">
        <f t="shared" si="6"/>
        <v>139.3686499999999</v>
      </c>
      <c r="L58" s="8">
        <f t="shared" si="7"/>
        <v>2848.56865</v>
      </c>
      <c r="M58" s="8">
        <f t="shared" si="8"/>
        <v>87.22326274294096</v>
      </c>
      <c r="N58" s="8">
        <f t="shared" si="9"/>
        <v>2849.1909699999997</v>
      </c>
      <c r="O58" s="8">
        <f t="shared" si="10"/>
        <v>139.99096999999983</v>
      </c>
      <c r="P58" s="8">
        <f t="shared" si="11"/>
        <v>87.16621103777045</v>
      </c>
    </row>
    <row r="59" spans="1:16" ht="62.25" customHeight="1">
      <c r="A59" s="7" t="s">
        <v>119</v>
      </c>
      <c r="B59" s="8" t="s">
        <v>120</v>
      </c>
      <c r="C59" s="8">
        <v>400</v>
      </c>
      <c r="D59" s="8">
        <v>400</v>
      </c>
      <c r="E59" s="8">
        <v>190</v>
      </c>
      <c r="F59" s="8">
        <v>120.00946</v>
      </c>
      <c r="G59" s="8">
        <v>0</v>
      </c>
      <c r="H59" s="8">
        <v>118.82283000000001</v>
      </c>
      <c r="I59" s="8">
        <v>1.18663</v>
      </c>
      <c r="J59" s="8">
        <v>0</v>
      </c>
      <c r="K59" s="8">
        <f t="shared" si="6"/>
        <v>69.99054</v>
      </c>
      <c r="L59" s="8">
        <f t="shared" si="7"/>
        <v>279.99054</v>
      </c>
      <c r="M59" s="8">
        <f t="shared" si="8"/>
        <v>63.16287368421053</v>
      </c>
      <c r="N59" s="8">
        <f t="shared" si="9"/>
        <v>281.17717</v>
      </c>
      <c r="O59" s="8">
        <f t="shared" si="10"/>
        <v>71.17716999999999</v>
      </c>
      <c r="P59" s="8">
        <f t="shared" si="11"/>
        <v>62.53833157894737</v>
      </c>
    </row>
    <row r="60" spans="1:16" ht="38.25">
      <c r="A60" s="7" t="s">
        <v>121</v>
      </c>
      <c r="B60" s="8" t="s">
        <v>122</v>
      </c>
      <c r="C60" s="8">
        <v>1200</v>
      </c>
      <c r="D60" s="8">
        <v>1200</v>
      </c>
      <c r="E60" s="8">
        <v>312.235</v>
      </c>
      <c r="F60" s="8">
        <v>273.00094</v>
      </c>
      <c r="G60" s="8">
        <v>0</v>
      </c>
      <c r="H60" s="8">
        <v>230.32170000000005</v>
      </c>
      <c r="I60" s="8">
        <v>42.67924</v>
      </c>
      <c r="J60" s="8">
        <v>42.36523</v>
      </c>
      <c r="K60" s="8">
        <f t="shared" si="6"/>
        <v>39.23406</v>
      </c>
      <c r="L60" s="8">
        <f t="shared" si="7"/>
        <v>926.99906</v>
      </c>
      <c r="M60" s="8">
        <f t="shared" si="8"/>
        <v>87.4344452095377</v>
      </c>
      <c r="N60" s="8">
        <f t="shared" si="9"/>
        <v>969.6782999999999</v>
      </c>
      <c r="O60" s="8">
        <f t="shared" si="10"/>
        <v>81.91329999999996</v>
      </c>
      <c r="P60" s="8">
        <f t="shared" si="11"/>
        <v>73.76549714157606</v>
      </c>
    </row>
    <row r="61" spans="1:16" ht="114.75">
      <c r="A61" s="7" t="s">
        <v>123</v>
      </c>
      <c r="B61" s="8" t="s">
        <v>124</v>
      </c>
      <c r="C61" s="8">
        <v>165</v>
      </c>
      <c r="D61" s="8">
        <v>165</v>
      </c>
      <c r="E61" s="8">
        <v>94</v>
      </c>
      <c r="F61" s="8">
        <v>77.15474999999999</v>
      </c>
      <c r="G61" s="8">
        <v>0</v>
      </c>
      <c r="H61" s="8">
        <v>77.15474999999999</v>
      </c>
      <c r="I61" s="8">
        <v>0</v>
      </c>
      <c r="J61" s="8">
        <v>0</v>
      </c>
      <c r="K61" s="8">
        <f t="shared" si="6"/>
        <v>16.845250000000007</v>
      </c>
      <c r="L61" s="8">
        <f t="shared" si="7"/>
        <v>87.84525000000001</v>
      </c>
      <c r="M61" s="8">
        <f t="shared" si="8"/>
        <v>82.07952127659574</v>
      </c>
      <c r="N61" s="8">
        <f t="shared" si="9"/>
        <v>87.84525000000001</v>
      </c>
      <c r="O61" s="8">
        <f t="shared" si="10"/>
        <v>16.845250000000007</v>
      </c>
      <c r="P61" s="8">
        <f t="shared" si="11"/>
        <v>82.07952127659574</v>
      </c>
    </row>
    <row r="62" spans="1:16" ht="38.25">
      <c r="A62" s="7" t="s">
        <v>125</v>
      </c>
      <c r="B62" s="8" t="s">
        <v>126</v>
      </c>
      <c r="C62" s="8">
        <v>55.5</v>
      </c>
      <c r="D62" s="8">
        <v>55.5</v>
      </c>
      <c r="E62" s="8">
        <v>16</v>
      </c>
      <c r="F62" s="8">
        <v>10.15315</v>
      </c>
      <c r="G62" s="8">
        <v>0</v>
      </c>
      <c r="H62" s="8">
        <v>10.15315</v>
      </c>
      <c r="I62" s="8">
        <v>0</v>
      </c>
      <c r="J62" s="8">
        <v>1.92138</v>
      </c>
      <c r="K62" s="8">
        <f t="shared" si="6"/>
        <v>5.84685</v>
      </c>
      <c r="L62" s="8">
        <f t="shared" si="7"/>
        <v>45.34685</v>
      </c>
      <c r="M62" s="8">
        <f t="shared" si="8"/>
        <v>63.4571875</v>
      </c>
      <c r="N62" s="8">
        <f t="shared" si="9"/>
        <v>45.34685</v>
      </c>
      <c r="O62" s="8">
        <f t="shared" si="10"/>
        <v>5.84685</v>
      </c>
      <c r="P62" s="8">
        <f t="shared" si="11"/>
        <v>63.4571875</v>
      </c>
    </row>
    <row r="63" spans="1:16" ht="38.25">
      <c r="A63" s="7" t="s">
        <v>127</v>
      </c>
      <c r="B63" s="8" t="s">
        <v>128</v>
      </c>
      <c r="C63" s="8">
        <v>9012</v>
      </c>
      <c r="D63" s="8">
        <v>9012</v>
      </c>
      <c r="E63" s="8">
        <v>1912.7</v>
      </c>
      <c r="F63" s="8">
        <v>1887.68114</v>
      </c>
      <c r="G63" s="8">
        <v>0</v>
      </c>
      <c r="H63" s="8">
        <v>1887.68114</v>
      </c>
      <c r="I63" s="8">
        <v>0</v>
      </c>
      <c r="J63" s="8">
        <v>0</v>
      </c>
      <c r="K63" s="8">
        <f t="shared" si="6"/>
        <v>25.01886000000013</v>
      </c>
      <c r="L63" s="8">
        <f t="shared" si="7"/>
        <v>7124.31886</v>
      </c>
      <c r="M63" s="8">
        <f t="shared" si="8"/>
        <v>98.69196110210696</v>
      </c>
      <c r="N63" s="8">
        <f t="shared" si="9"/>
        <v>7124.31886</v>
      </c>
      <c r="O63" s="8">
        <f t="shared" si="10"/>
        <v>25.01886000000013</v>
      </c>
      <c r="P63" s="8">
        <f t="shared" si="11"/>
        <v>98.69196110210696</v>
      </c>
    </row>
    <row r="64" spans="1:16" ht="25.5">
      <c r="A64" s="5" t="s">
        <v>129</v>
      </c>
      <c r="B64" s="6" t="s">
        <v>130</v>
      </c>
      <c r="C64" s="6">
        <v>12814</v>
      </c>
      <c r="D64" s="6">
        <v>10554</v>
      </c>
      <c r="E64" s="6">
        <v>3814</v>
      </c>
      <c r="F64" s="6">
        <v>1934.1741900000002</v>
      </c>
      <c r="G64" s="6">
        <v>0</v>
      </c>
      <c r="H64" s="6">
        <v>1934.1741900000002</v>
      </c>
      <c r="I64" s="6">
        <v>0</v>
      </c>
      <c r="J64" s="6">
        <v>0</v>
      </c>
      <c r="K64" s="6">
        <f t="shared" si="6"/>
        <v>1879.8258099999998</v>
      </c>
      <c r="L64" s="6">
        <f t="shared" si="7"/>
        <v>8619.82581</v>
      </c>
      <c r="M64" s="6">
        <f t="shared" si="8"/>
        <v>50.71248531725223</v>
      </c>
      <c r="N64" s="6">
        <f t="shared" si="9"/>
        <v>8619.82581</v>
      </c>
      <c r="O64" s="6">
        <f t="shared" si="10"/>
        <v>1879.8258099999998</v>
      </c>
      <c r="P64" s="6">
        <f t="shared" si="11"/>
        <v>50.71248531725223</v>
      </c>
    </row>
    <row r="65" spans="1:16" ht="51">
      <c r="A65" s="7" t="s">
        <v>131</v>
      </c>
      <c r="B65" s="8" t="s">
        <v>132</v>
      </c>
      <c r="C65" s="8">
        <v>165</v>
      </c>
      <c r="D65" s="8">
        <v>165</v>
      </c>
      <c r="E65" s="8">
        <v>165</v>
      </c>
      <c r="F65" s="8">
        <v>47.52203</v>
      </c>
      <c r="G65" s="8">
        <v>0</v>
      </c>
      <c r="H65" s="8">
        <v>47.52203</v>
      </c>
      <c r="I65" s="8">
        <v>0</v>
      </c>
      <c r="J65" s="8">
        <v>0</v>
      </c>
      <c r="K65" s="8">
        <f t="shared" si="6"/>
        <v>117.47797</v>
      </c>
      <c r="L65" s="8">
        <f t="shared" si="7"/>
        <v>117.47797</v>
      </c>
      <c r="M65" s="8">
        <f t="shared" si="8"/>
        <v>28.801230303030305</v>
      </c>
      <c r="N65" s="8">
        <f t="shared" si="9"/>
        <v>117.47797</v>
      </c>
      <c r="O65" s="8">
        <f t="shared" si="10"/>
        <v>117.47797</v>
      </c>
      <c r="P65" s="8">
        <f t="shared" si="11"/>
        <v>28.801230303030305</v>
      </c>
    </row>
    <row r="66" spans="1:16" ht="12.75">
      <c r="A66" s="7" t="s">
        <v>133</v>
      </c>
      <c r="B66" s="8" t="s">
        <v>134</v>
      </c>
      <c r="C66" s="8">
        <v>12649</v>
      </c>
      <c r="D66" s="8">
        <v>10389</v>
      </c>
      <c r="E66" s="8">
        <v>3649</v>
      </c>
      <c r="F66" s="8">
        <v>1886.65216</v>
      </c>
      <c r="G66" s="8">
        <v>0</v>
      </c>
      <c r="H66" s="8">
        <v>1886.65216</v>
      </c>
      <c r="I66" s="8">
        <v>0</v>
      </c>
      <c r="J66" s="8">
        <v>0</v>
      </c>
      <c r="K66" s="8">
        <f t="shared" si="6"/>
        <v>1762.34784</v>
      </c>
      <c r="L66" s="8">
        <f t="shared" si="7"/>
        <v>8502.34784</v>
      </c>
      <c r="M66" s="8">
        <f t="shared" si="8"/>
        <v>51.70326555220609</v>
      </c>
      <c r="N66" s="8">
        <f t="shared" si="9"/>
        <v>8502.34784</v>
      </c>
      <c r="O66" s="8">
        <f t="shared" si="10"/>
        <v>1762.34784</v>
      </c>
      <c r="P66" s="8">
        <f t="shared" si="11"/>
        <v>51.70326555220609</v>
      </c>
    </row>
    <row r="67" spans="1:16" ht="12.75">
      <c r="A67" s="5" t="s">
        <v>135</v>
      </c>
      <c r="B67" s="6" t="s">
        <v>136</v>
      </c>
      <c r="C67" s="6">
        <v>10055</v>
      </c>
      <c r="D67" s="6">
        <v>10055</v>
      </c>
      <c r="E67" s="6">
        <v>3265.47</v>
      </c>
      <c r="F67" s="6">
        <v>2710.94222</v>
      </c>
      <c r="G67" s="6">
        <v>0</v>
      </c>
      <c r="H67" s="6">
        <v>2422.53798</v>
      </c>
      <c r="I67" s="6">
        <v>288.40424</v>
      </c>
      <c r="J67" s="6">
        <v>389.03621</v>
      </c>
      <c r="K67" s="6">
        <f t="shared" si="6"/>
        <v>554.5277799999999</v>
      </c>
      <c r="L67" s="6">
        <f t="shared" si="7"/>
        <v>7344.05778</v>
      </c>
      <c r="M67" s="6">
        <f t="shared" si="8"/>
        <v>83.01843899959272</v>
      </c>
      <c r="N67" s="6">
        <f t="shared" si="9"/>
        <v>7632.46202</v>
      </c>
      <c r="O67" s="6">
        <f t="shared" si="10"/>
        <v>842.9320199999997</v>
      </c>
      <c r="P67" s="6">
        <f t="shared" si="11"/>
        <v>74.18650240241068</v>
      </c>
    </row>
    <row r="68" spans="1:16" ht="38.25">
      <c r="A68" s="7" t="s">
        <v>137</v>
      </c>
      <c r="B68" s="8" t="s">
        <v>138</v>
      </c>
      <c r="C68" s="8">
        <v>55</v>
      </c>
      <c r="D68" s="8">
        <v>55</v>
      </c>
      <c r="E68" s="8">
        <v>55</v>
      </c>
      <c r="F68" s="8">
        <v>15</v>
      </c>
      <c r="G68" s="8">
        <v>0</v>
      </c>
      <c r="H68" s="8">
        <v>15</v>
      </c>
      <c r="I68" s="8">
        <v>0</v>
      </c>
      <c r="J68" s="8">
        <v>0.18</v>
      </c>
      <c r="K68" s="8">
        <f t="shared" si="6"/>
        <v>40</v>
      </c>
      <c r="L68" s="8">
        <f t="shared" si="7"/>
        <v>40</v>
      </c>
      <c r="M68" s="8">
        <f t="shared" si="8"/>
        <v>27.27272727272727</v>
      </c>
      <c r="N68" s="8">
        <f t="shared" si="9"/>
        <v>40</v>
      </c>
      <c r="O68" s="8">
        <f t="shared" si="10"/>
        <v>40</v>
      </c>
      <c r="P68" s="8">
        <f t="shared" si="11"/>
        <v>27.27272727272727</v>
      </c>
    </row>
    <row r="69" spans="1:16" ht="12.75">
      <c r="A69" s="7" t="s">
        <v>139</v>
      </c>
      <c r="B69" s="8" t="s">
        <v>140</v>
      </c>
      <c r="C69" s="8">
        <v>1500</v>
      </c>
      <c r="D69" s="8">
        <v>1500</v>
      </c>
      <c r="E69" s="8">
        <v>420</v>
      </c>
      <c r="F69" s="8">
        <v>364.3356799999999</v>
      </c>
      <c r="G69" s="8">
        <v>0</v>
      </c>
      <c r="H69" s="8">
        <v>298.80951999999996</v>
      </c>
      <c r="I69" s="8">
        <v>65.52615999999999</v>
      </c>
      <c r="J69" s="8">
        <v>79.44466999999999</v>
      </c>
      <c r="K69" s="8">
        <f t="shared" si="6"/>
        <v>55.66432000000009</v>
      </c>
      <c r="L69" s="8">
        <f t="shared" si="7"/>
        <v>1135.66432</v>
      </c>
      <c r="M69" s="8">
        <f t="shared" si="8"/>
        <v>86.74659047619045</v>
      </c>
      <c r="N69" s="8">
        <f t="shared" si="9"/>
        <v>1201.19048</v>
      </c>
      <c r="O69" s="8">
        <f t="shared" si="10"/>
        <v>121.19048000000004</v>
      </c>
      <c r="P69" s="8">
        <f t="shared" si="11"/>
        <v>71.1451238095238</v>
      </c>
    </row>
    <row r="70" spans="1:16" ht="12.75">
      <c r="A70" s="7" t="s">
        <v>141</v>
      </c>
      <c r="B70" s="8" t="s">
        <v>142</v>
      </c>
      <c r="C70" s="8">
        <v>1050</v>
      </c>
      <c r="D70" s="8">
        <v>1050</v>
      </c>
      <c r="E70" s="8">
        <v>495.8</v>
      </c>
      <c r="F70" s="8">
        <v>321.1281999999999</v>
      </c>
      <c r="G70" s="8">
        <v>0</v>
      </c>
      <c r="H70" s="8">
        <v>285.32226999999995</v>
      </c>
      <c r="I70" s="8">
        <v>35.80593</v>
      </c>
      <c r="J70" s="8">
        <v>55.19969999999999</v>
      </c>
      <c r="K70" s="8">
        <f aca="true" t="shared" si="12" ref="K70:K90">E70-F70</f>
        <v>174.67180000000013</v>
      </c>
      <c r="L70" s="8">
        <f aca="true" t="shared" si="13" ref="L70:L90">D70-F70</f>
        <v>728.8718000000001</v>
      </c>
      <c r="M70" s="8">
        <f aca="true" t="shared" si="14" ref="M70:M90">IF(E70=0,0,(F70/E70)*100)</f>
        <v>64.76970552642192</v>
      </c>
      <c r="N70" s="8">
        <f aca="true" t="shared" si="15" ref="N70:N90">D70-H70</f>
        <v>764.6777300000001</v>
      </c>
      <c r="O70" s="8">
        <f aca="true" t="shared" si="16" ref="O70:O90">E70-H70</f>
        <v>210.47773000000007</v>
      </c>
      <c r="P70" s="8">
        <f aca="true" t="shared" si="17" ref="P70:P90">IF(E70=0,0,(H70/E70)*100)</f>
        <v>57.547855990318666</v>
      </c>
    </row>
    <row r="71" spans="1:16" ht="38.25">
      <c r="A71" s="7" t="s">
        <v>143</v>
      </c>
      <c r="B71" s="8" t="s">
        <v>144</v>
      </c>
      <c r="C71" s="8">
        <v>2250</v>
      </c>
      <c r="D71" s="8">
        <v>2250</v>
      </c>
      <c r="E71" s="8">
        <v>884.67</v>
      </c>
      <c r="F71" s="8">
        <v>701.3473500000001</v>
      </c>
      <c r="G71" s="8">
        <v>0</v>
      </c>
      <c r="H71" s="8">
        <v>629.60657</v>
      </c>
      <c r="I71" s="8">
        <v>71.74078</v>
      </c>
      <c r="J71" s="8">
        <v>138.88047</v>
      </c>
      <c r="K71" s="8">
        <f t="shared" si="12"/>
        <v>183.32264999999984</v>
      </c>
      <c r="L71" s="8">
        <f t="shared" si="13"/>
        <v>1548.65265</v>
      </c>
      <c r="M71" s="8">
        <f t="shared" si="14"/>
        <v>79.2778493675608</v>
      </c>
      <c r="N71" s="8">
        <f t="shared" si="15"/>
        <v>1620.39343</v>
      </c>
      <c r="O71" s="8">
        <f t="shared" si="16"/>
        <v>255.06342999999993</v>
      </c>
      <c r="P71" s="8">
        <f t="shared" si="17"/>
        <v>71.16852272598823</v>
      </c>
    </row>
    <row r="72" spans="1:16" ht="25.5">
      <c r="A72" s="7" t="s">
        <v>145</v>
      </c>
      <c r="B72" s="8" t="s">
        <v>146</v>
      </c>
      <c r="C72" s="8">
        <v>5200</v>
      </c>
      <c r="D72" s="8">
        <v>5200</v>
      </c>
      <c r="E72" s="8">
        <v>1410</v>
      </c>
      <c r="F72" s="8">
        <v>1309.13099</v>
      </c>
      <c r="G72" s="8">
        <v>0</v>
      </c>
      <c r="H72" s="8">
        <v>1193.7996200000002</v>
      </c>
      <c r="I72" s="8">
        <v>115.33136999999999</v>
      </c>
      <c r="J72" s="8">
        <v>115.33136999999999</v>
      </c>
      <c r="K72" s="8">
        <f t="shared" si="12"/>
        <v>100.86900999999989</v>
      </c>
      <c r="L72" s="8">
        <f t="shared" si="13"/>
        <v>3890.86901</v>
      </c>
      <c r="M72" s="8">
        <f t="shared" si="14"/>
        <v>92.84616950354611</v>
      </c>
      <c r="N72" s="8">
        <f t="shared" si="15"/>
        <v>4006.2003799999998</v>
      </c>
      <c r="O72" s="8">
        <f t="shared" si="16"/>
        <v>216.20037999999977</v>
      </c>
      <c r="P72" s="8">
        <f t="shared" si="17"/>
        <v>84.66663971631208</v>
      </c>
    </row>
    <row r="73" spans="1:16" ht="12.75">
      <c r="A73" s="5" t="s">
        <v>147</v>
      </c>
      <c r="B73" s="6" t="s">
        <v>148</v>
      </c>
      <c r="C73" s="6">
        <v>400</v>
      </c>
      <c r="D73" s="6">
        <v>400</v>
      </c>
      <c r="E73" s="6">
        <v>96</v>
      </c>
      <c r="F73" s="6">
        <v>64</v>
      </c>
      <c r="G73" s="6">
        <v>0</v>
      </c>
      <c r="H73" s="6">
        <v>64</v>
      </c>
      <c r="I73" s="6">
        <v>0</v>
      </c>
      <c r="J73" s="6">
        <v>0</v>
      </c>
      <c r="K73" s="6">
        <f t="shared" si="12"/>
        <v>32</v>
      </c>
      <c r="L73" s="6">
        <f t="shared" si="13"/>
        <v>336</v>
      </c>
      <c r="M73" s="6">
        <f t="shared" si="14"/>
        <v>66.66666666666666</v>
      </c>
      <c r="N73" s="6">
        <f t="shared" si="15"/>
        <v>336</v>
      </c>
      <c r="O73" s="6">
        <f t="shared" si="16"/>
        <v>32</v>
      </c>
      <c r="P73" s="6">
        <f t="shared" si="17"/>
        <v>66.66666666666666</v>
      </c>
    </row>
    <row r="74" spans="1:16" ht="12.75">
      <c r="A74" s="7" t="s">
        <v>149</v>
      </c>
      <c r="B74" s="8" t="s">
        <v>150</v>
      </c>
      <c r="C74" s="8">
        <v>400</v>
      </c>
      <c r="D74" s="8">
        <v>400</v>
      </c>
      <c r="E74" s="8">
        <v>96</v>
      </c>
      <c r="F74" s="8">
        <v>64</v>
      </c>
      <c r="G74" s="8">
        <v>0</v>
      </c>
      <c r="H74" s="8">
        <v>64</v>
      </c>
      <c r="I74" s="8">
        <v>0</v>
      </c>
      <c r="J74" s="8">
        <v>0</v>
      </c>
      <c r="K74" s="8">
        <f t="shared" si="12"/>
        <v>32</v>
      </c>
      <c r="L74" s="8">
        <f t="shared" si="13"/>
        <v>336</v>
      </c>
      <c r="M74" s="8">
        <f t="shared" si="14"/>
        <v>66.66666666666666</v>
      </c>
      <c r="N74" s="8">
        <f t="shared" si="15"/>
        <v>336</v>
      </c>
      <c r="O74" s="8">
        <f t="shared" si="16"/>
        <v>32</v>
      </c>
      <c r="P74" s="8">
        <f t="shared" si="17"/>
        <v>66.66666666666666</v>
      </c>
    </row>
    <row r="75" spans="1:16" ht="12.75">
      <c r="A75" s="5" t="s">
        <v>151</v>
      </c>
      <c r="B75" s="6" t="s">
        <v>152</v>
      </c>
      <c r="C75" s="6">
        <v>1790</v>
      </c>
      <c r="D75" s="6">
        <v>1790</v>
      </c>
      <c r="E75" s="6">
        <v>1348.98</v>
      </c>
      <c r="F75" s="6">
        <v>473.0844100000001</v>
      </c>
      <c r="G75" s="6">
        <v>0</v>
      </c>
      <c r="H75" s="6">
        <v>473.0844100000001</v>
      </c>
      <c r="I75" s="6">
        <v>0</v>
      </c>
      <c r="J75" s="6">
        <v>50.11028</v>
      </c>
      <c r="K75" s="6">
        <f t="shared" si="12"/>
        <v>875.8955899999999</v>
      </c>
      <c r="L75" s="6">
        <f t="shared" si="13"/>
        <v>1316.9155899999998</v>
      </c>
      <c r="M75" s="6">
        <f t="shared" si="14"/>
        <v>35.06978680187995</v>
      </c>
      <c r="N75" s="6">
        <f t="shared" si="15"/>
        <v>1316.9155899999998</v>
      </c>
      <c r="O75" s="6">
        <f t="shared" si="16"/>
        <v>875.8955899999999</v>
      </c>
      <c r="P75" s="6">
        <f t="shared" si="17"/>
        <v>35.06978680187995</v>
      </c>
    </row>
    <row r="76" spans="1:16" ht="25.5">
      <c r="A76" s="7" t="s">
        <v>153</v>
      </c>
      <c r="B76" s="8" t="s">
        <v>154</v>
      </c>
      <c r="C76" s="8">
        <v>40</v>
      </c>
      <c r="D76" s="8">
        <v>40</v>
      </c>
      <c r="E76" s="8">
        <v>40</v>
      </c>
      <c r="F76" s="8">
        <v>8.9435</v>
      </c>
      <c r="G76" s="8">
        <v>0</v>
      </c>
      <c r="H76" s="8">
        <v>8.9435</v>
      </c>
      <c r="I76" s="8">
        <v>0</v>
      </c>
      <c r="J76" s="8">
        <v>13.375</v>
      </c>
      <c r="K76" s="8">
        <f t="shared" si="12"/>
        <v>31.0565</v>
      </c>
      <c r="L76" s="8">
        <f t="shared" si="13"/>
        <v>31.0565</v>
      </c>
      <c r="M76" s="8">
        <f t="shared" si="14"/>
        <v>22.35875</v>
      </c>
      <c r="N76" s="8">
        <f t="shared" si="15"/>
        <v>31.0565</v>
      </c>
      <c r="O76" s="8">
        <f t="shared" si="16"/>
        <v>31.0565</v>
      </c>
      <c r="P76" s="8">
        <f t="shared" si="17"/>
        <v>22.35875</v>
      </c>
    </row>
    <row r="77" spans="1:16" ht="38.25">
      <c r="A77" s="7" t="s">
        <v>155</v>
      </c>
      <c r="B77" s="8" t="s">
        <v>156</v>
      </c>
      <c r="C77" s="8">
        <v>1750</v>
      </c>
      <c r="D77" s="8">
        <v>1750</v>
      </c>
      <c r="E77" s="8">
        <v>1308.98</v>
      </c>
      <c r="F77" s="8">
        <v>464.14091</v>
      </c>
      <c r="G77" s="8">
        <v>0</v>
      </c>
      <c r="H77" s="8">
        <v>464.14091</v>
      </c>
      <c r="I77" s="8">
        <v>0</v>
      </c>
      <c r="J77" s="8">
        <v>36.73528</v>
      </c>
      <c r="K77" s="8">
        <f t="shared" si="12"/>
        <v>844.8390899999999</v>
      </c>
      <c r="L77" s="8">
        <f t="shared" si="13"/>
        <v>1285.85909</v>
      </c>
      <c r="M77" s="8">
        <f t="shared" si="14"/>
        <v>35.458212501336924</v>
      </c>
      <c r="N77" s="8">
        <f t="shared" si="15"/>
        <v>1285.85909</v>
      </c>
      <c r="O77" s="8">
        <f t="shared" si="16"/>
        <v>844.8390899999999</v>
      </c>
      <c r="P77" s="8">
        <f t="shared" si="17"/>
        <v>35.458212501336924</v>
      </c>
    </row>
    <row r="78" spans="1:16" ht="12.75">
      <c r="A78" s="5" t="s">
        <v>157</v>
      </c>
      <c r="B78" s="6" t="s">
        <v>158</v>
      </c>
      <c r="C78" s="6">
        <v>420.05</v>
      </c>
      <c r="D78" s="6">
        <v>420.05</v>
      </c>
      <c r="E78" s="6">
        <v>157.05</v>
      </c>
      <c r="F78" s="6">
        <v>39.6872</v>
      </c>
      <c r="G78" s="6">
        <v>0</v>
      </c>
      <c r="H78" s="6">
        <v>39.6872</v>
      </c>
      <c r="I78" s="6">
        <v>0</v>
      </c>
      <c r="J78" s="6">
        <v>0</v>
      </c>
      <c r="K78" s="6">
        <f t="shared" si="12"/>
        <v>117.36280000000002</v>
      </c>
      <c r="L78" s="6">
        <f t="shared" si="13"/>
        <v>380.3628</v>
      </c>
      <c r="M78" s="6">
        <f t="shared" si="14"/>
        <v>25.27042343202801</v>
      </c>
      <c r="N78" s="6">
        <f t="shared" si="15"/>
        <v>380.3628</v>
      </c>
      <c r="O78" s="6">
        <f t="shared" si="16"/>
        <v>117.36280000000002</v>
      </c>
      <c r="P78" s="6">
        <f t="shared" si="17"/>
        <v>25.27042343202801</v>
      </c>
    </row>
    <row r="79" spans="1:16" ht="25.5">
      <c r="A79" s="7" t="s">
        <v>159</v>
      </c>
      <c r="B79" s="8" t="s">
        <v>160</v>
      </c>
      <c r="C79" s="8">
        <v>420.05</v>
      </c>
      <c r="D79" s="8">
        <v>420.05</v>
      </c>
      <c r="E79" s="8">
        <v>157.05</v>
      </c>
      <c r="F79" s="8">
        <v>39.6872</v>
      </c>
      <c r="G79" s="8">
        <v>0</v>
      </c>
      <c r="H79" s="8">
        <v>39.6872</v>
      </c>
      <c r="I79" s="8">
        <v>0</v>
      </c>
      <c r="J79" s="8">
        <v>0</v>
      </c>
      <c r="K79" s="8">
        <f t="shared" si="12"/>
        <v>117.36280000000002</v>
      </c>
      <c r="L79" s="8">
        <f t="shared" si="13"/>
        <v>380.3628</v>
      </c>
      <c r="M79" s="8">
        <f t="shared" si="14"/>
        <v>25.27042343202801</v>
      </c>
      <c r="N79" s="8">
        <f t="shared" si="15"/>
        <v>380.3628</v>
      </c>
      <c r="O79" s="8">
        <f t="shared" si="16"/>
        <v>117.36280000000002</v>
      </c>
      <c r="P79" s="8">
        <f t="shared" si="17"/>
        <v>25.27042343202801</v>
      </c>
    </row>
    <row r="80" spans="1:16" ht="51">
      <c r="A80" s="5" t="s">
        <v>161</v>
      </c>
      <c r="B80" s="6" t="s">
        <v>162</v>
      </c>
      <c r="C80" s="6">
        <v>2194.75</v>
      </c>
      <c r="D80" s="6">
        <v>2194.75</v>
      </c>
      <c r="E80" s="6">
        <v>349.83114</v>
      </c>
      <c r="F80" s="6">
        <v>55.24971000000001</v>
      </c>
      <c r="G80" s="6">
        <v>0</v>
      </c>
      <c r="H80" s="6">
        <v>55.24971000000001</v>
      </c>
      <c r="I80" s="6">
        <v>0</v>
      </c>
      <c r="J80" s="6">
        <v>275.10899</v>
      </c>
      <c r="K80" s="6">
        <f t="shared" si="12"/>
        <v>294.58143</v>
      </c>
      <c r="L80" s="6">
        <f t="shared" si="13"/>
        <v>2139.50029</v>
      </c>
      <c r="M80" s="6">
        <f t="shared" si="14"/>
        <v>15.79325099532306</v>
      </c>
      <c r="N80" s="6">
        <f t="shared" si="15"/>
        <v>2139.50029</v>
      </c>
      <c r="O80" s="6">
        <f t="shared" si="16"/>
        <v>294.58143</v>
      </c>
      <c r="P80" s="6">
        <f t="shared" si="17"/>
        <v>15.79325099532306</v>
      </c>
    </row>
    <row r="81" spans="1:16" ht="51">
      <c r="A81" s="7" t="s">
        <v>163</v>
      </c>
      <c r="B81" s="8" t="s">
        <v>164</v>
      </c>
      <c r="C81" s="8">
        <v>1448.95</v>
      </c>
      <c r="D81" s="8">
        <v>1448.95</v>
      </c>
      <c r="E81" s="8">
        <v>139.68606</v>
      </c>
      <c r="F81" s="8">
        <v>35.31712</v>
      </c>
      <c r="G81" s="8">
        <v>0</v>
      </c>
      <c r="H81" s="8">
        <v>35.31712</v>
      </c>
      <c r="I81" s="8">
        <v>0</v>
      </c>
      <c r="J81" s="8">
        <v>25.041580000000003</v>
      </c>
      <c r="K81" s="8">
        <f t="shared" si="12"/>
        <v>104.36894</v>
      </c>
      <c r="L81" s="8">
        <f t="shared" si="13"/>
        <v>1413.6328800000001</v>
      </c>
      <c r="M81" s="8">
        <f t="shared" si="14"/>
        <v>25.28321007837146</v>
      </c>
      <c r="N81" s="8">
        <f t="shared" si="15"/>
        <v>1413.6328800000001</v>
      </c>
      <c r="O81" s="8">
        <f t="shared" si="16"/>
        <v>104.36894</v>
      </c>
      <c r="P81" s="8">
        <f t="shared" si="17"/>
        <v>25.28321007837146</v>
      </c>
    </row>
    <row r="82" spans="1:16" ht="51">
      <c r="A82" s="7" t="s">
        <v>165</v>
      </c>
      <c r="B82" s="8" t="s">
        <v>166</v>
      </c>
      <c r="C82" s="8">
        <v>745.8</v>
      </c>
      <c r="D82" s="8">
        <v>745.8</v>
      </c>
      <c r="E82" s="8">
        <v>210.14508</v>
      </c>
      <c r="F82" s="8">
        <v>19.93259</v>
      </c>
      <c r="G82" s="8">
        <v>0</v>
      </c>
      <c r="H82" s="8">
        <v>19.93259</v>
      </c>
      <c r="I82" s="8">
        <v>0</v>
      </c>
      <c r="J82" s="8">
        <v>250.06741</v>
      </c>
      <c r="K82" s="8">
        <f t="shared" si="12"/>
        <v>190.21249</v>
      </c>
      <c r="L82" s="8">
        <f t="shared" si="13"/>
        <v>725.86741</v>
      </c>
      <c r="M82" s="8">
        <f t="shared" si="14"/>
        <v>9.485156635596702</v>
      </c>
      <c r="N82" s="8">
        <f t="shared" si="15"/>
        <v>725.86741</v>
      </c>
      <c r="O82" s="8">
        <f t="shared" si="16"/>
        <v>190.21249</v>
      </c>
      <c r="P82" s="8">
        <f t="shared" si="17"/>
        <v>9.485156635596702</v>
      </c>
    </row>
    <row r="83" spans="1:16" ht="38.25">
      <c r="A83" s="5" t="s">
        <v>167</v>
      </c>
      <c r="B83" s="6" t="s">
        <v>168</v>
      </c>
      <c r="C83" s="6">
        <v>30</v>
      </c>
      <c r="D83" s="6">
        <v>30</v>
      </c>
      <c r="E83" s="6">
        <v>3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12"/>
        <v>3</v>
      </c>
      <c r="L83" s="6">
        <f t="shared" si="13"/>
        <v>30</v>
      </c>
      <c r="M83" s="6">
        <f t="shared" si="14"/>
        <v>0</v>
      </c>
      <c r="N83" s="6">
        <f t="shared" si="15"/>
        <v>30</v>
      </c>
      <c r="O83" s="6">
        <f t="shared" si="16"/>
        <v>3</v>
      </c>
      <c r="P83" s="6">
        <f t="shared" si="17"/>
        <v>0</v>
      </c>
    </row>
    <row r="84" spans="1:16" ht="51">
      <c r="A84" s="7" t="s">
        <v>169</v>
      </c>
      <c r="B84" s="8" t="s">
        <v>170</v>
      </c>
      <c r="C84" s="8">
        <v>15</v>
      </c>
      <c r="D84" s="8">
        <v>15</v>
      </c>
      <c r="E84" s="8">
        <v>1.5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2"/>
        <v>1.5</v>
      </c>
      <c r="L84" s="8">
        <f t="shared" si="13"/>
        <v>15</v>
      </c>
      <c r="M84" s="8">
        <f t="shared" si="14"/>
        <v>0</v>
      </c>
      <c r="N84" s="8">
        <f t="shared" si="15"/>
        <v>15</v>
      </c>
      <c r="O84" s="8">
        <f t="shared" si="16"/>
        <v>1.5</v>
      </c>
      <c r="P84" s="8">
        <f t="shared" si="17"/>
        <v>0</v>
      </c>
    </row>
    <row r="85" spans="1:16" ht="25.5">
      <c r="A85" s="7" t="s">
        <v>171</v>
      </c>
      <c r="B85" s="8" t="s">
        <v>172</v>
      </c>
      <c r="C85" s="8">
        <v>15</v>
      </c>
      <c r="D85" s="8">
        <v>15</v>
      </c>
      <c r="E85" s="8">
        <v>1.5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12"/>
        <v>1.5</v>
      </c>
      <c r="L85" s="8">
        <f t="shared" si="13"/>
        <v>15</v>
      </c>
      <c r="M85" s="8">
        <f t="shared" si="14"/>
        <v>0</v>
      </c>
      <c r="N85" s="8">
        <f t="shared" si="15"/>
        <v>15</v>
      </c>
      <c r="O85" s="8">
        <f t="shared" si="16"/>
        <v>1.5</v>
      </c>
      <c r="P85" s="8">
        <f t="shared" si="17"/>
        <v>0</v>
      </c>
    </row>
    <row r="86" spans="1:16" ht="25.5">
      <c r="A86" s="5" t="s">
        <v>173</v>
      </c>
      <c r="B86" s="6" t="s">
        <v>174</v>
      </c>
      <c r="C86" s="6">
        <v>9409.6</v>
      </c>
      <c r="D86" s="6">
        <v>9709.6</v>
      </c>
      <c r="E86" s="6">
        <v>2474.3425</v>
      </c>
      <c r="F86" s="6">
        <v>2421.43427</v>
      </c>
      <c r="G86" s="6">
        <v>0</v>
      </c>
      <c r="H86" s="6">
        <v>2397.5222</v>
      </c>
      <c r="I86" s="6">
        <v>23.91207</v>
      </c>
      <c r="J86" s="6">
        <v>23.91207</v>
      </c>
      <c r="K86" s="6">
        <f t="shared" si="12"/>
        <v>52.90823</v>
      </c>
      <c r="L86" s="6">
        <f t="shared" si="13"/>
        <v>7288.165730000001</v>
      </c>
      <c r="M86" s="6">
        <f t="shared" si="14"/>
        <v>97.86172569076432</v>
      </c>
      <c r="N86" s="6">
        <f t="shared" si="15"/>
        <v>7312.077800000001</v>
      </c>
      <c r="O86" s="6">
        <f t="shared" si="16"/>
        <v>76.82030000000032</v>
      </c>
      <c r="P86" s="6">
        <f t="shared" si="17"/>
        <v>96.89532471757647</v>
      </c>
    </row>
    <row r="87" spans="1:16" ht="12.75">
      <c r="A87" s="7" t="s">
        <v>175</v>
      </c>
      <c r="B87" s="8" t="s">
        <v>176</v>
      </c>
      <c r="C87" s="8">
        <v>5</v>
      </c>
      <c r="D87" s="8">
        <v>5</v>
      </c>
      <c r="E87" s="8">
        <v>1.2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12"/>
        <v>1.2</v>
      </c>
      <c r="L87" s="8">
        <f t="shared" si="13"/>
        <v>5</v>
      </c>
      <c r="M87" s="8">
        <f t="shared" si="14"/>
        <v>0</v>
      </c>
      <c r="N87" s="8">
        <f t="shared" si="15"/>
        <v>5</v>
      </c>
      <c r="O87" s="8">
        <f t="shared" si="16"/>
        <v>1.2</v>
      </c>
      <c r="P87" s="8">
        <f t="shared" si="17"/>
        <v>0</v>
      </c>
    </row>
    <row r="88" spans="1:16" ht="12.75">
      <c r="A88" s="7" t="s">
        <v>177</v>
      </c>
      <c r="B88" s="8" t="s">
        <v>178</v>
      </c>
      <c r="C88" s="8">
        <v>9304.6</v>
      </c>
      <c r="D88" s="8">
        <v>9304.6</v>
      </c>
      <c r="E88" s="8">
        <v>2326.2</v>
      </c>
      <c r="F88" s="8">
        <v>2326.2</v>
      </c>
      <c r="G88" s="8">
        <v>0</v>
      </c>
      <c r="H88" s="8">
        <v>2326.2</v>
      </c>
      <c r="I88" s="8">
        <v>0</v>
      </c>
      <c r="J88" s="8">
        <v>0</v>
      </c>
      <c r="K88" s="8">
        <f t="shared" si="12"/>
        <v>0</v>
      </c>
      <c r="L88" s="8">
        <f t="shared" si="13"/>
        <v>6978.400000000001</v>
      </c>
      <c r="M88" s="8">
        <f t="shared" si="14"/>
        <v>100</v>
      </c>
      <c r="N88" s="8">
        <f t="shared" si="15"/>
        <v>6978.400000000001</v>
      </c>
      <c r="O88" s="8">
        <f t="shared" si="16"/>
        <v>0</v>
      </c>
      <c r="P88" s="8">
        <f t="shared" si="17"/>
        <v>100</v>
      </c>
    </row>
    <row r="89" spans="1:16" ht="12.75">
      <c r="A89" s="7" t="s">
        <v>179</v>
      </c>
      <c r="B89" s="8" t="s">
        <v>180</v>
      </c>
      <c r="C89" s="8">
        <v>100</v>
      </c>
      <c r="D89" s="8">
        <v>400</v>
      </c>
      <c r="E89" s="8">
        <v>146.9425</v>
      </c>
      <c r="F89" s="8">
        <v>95.23427</v>
      </c>
      <c r="G89" s="8">
        <v>0</v>
      </c>
      <c r="H89" s="8">
        <v>71.32220000000001</v>
      </c>
      <c r="I89" s="8">
        <v>23.91207</v>
      </c>
      <c r="J89" s="8">
        <v>23.91207</v>
      </c>
      <c r="K89" s="8">
        <f t="shared" si="12"/>
        <v>51.70823</v>
      </c>
      <c r="L89" s="8">
        <f t="shared" si="13"/>
        <v>304.76573</v>
      </c>
      <c r="M89" s="8">
        <f t="shared" si="14"/>
        <v>64.81056875988908</v>
      </c>
      <c r="N89" s="8">
        <f t="shared" si="15"/>
        <v>328.6778</v>
      </c>
      <c r="O89" s="8">
        <f t="shared" si="16"/>
        <v>75.62029999999999</v>
      </c>
      <c r="P89" s="8">
        <f t="shared" si="17"/>
        <v>48.53748915392076</v>
      </c>
    </row>
    <row r="90" spans="1:16" ht="12.75">
      <c r="A90" s="5" t="s">
        <v>181</v>
      </c>
      <c r="B90" s="6" t="s">
        <v>182</v>
      </c>
      <c r="C90" s="6">
        <v>245355.12</v>
      </c>
      <c r="D90" s="6">
        <v>246581.82599999997</v>
      </c>
      <c r="E90" s="6">
        <v>91752.15500000001</v>
      </c>
      <c r="F90" s="6">
        <v>60503.17289999997</v>
      </c>
      <c r="G90" s="6">
        <v>0</v>
      </c>
      <c r="H90" s="6">
        <v>58848.87248999999</v>
      </c>
      <c r="I90" s="6">
        <v>1654.3004100000003</v>
      </c>
      <c r="J90" s="6">
        <v>19721.709240000004</v>
      </c>
      <c r="K90" s="6">
        <f t="shared" si="12"/>
        <v>31248.982100000045</v>
      </c>
      <c r="L90" s="6">
        <f t="shared" si="13"/>
        <v>186078.6531</v>
      </c>
      <c r="M90" s="6">
        <f t="shared" si="14"/>
        <v>65.94196386994938</v>
      </c>
      <c r="N90" s="6">
        <f t="shared" si="15"/>
        <v>187732.95351</v>
      </c>
      <c r="O90" s="6">
        <f t="shared" si="16"/>
        <v>32903.28251000003</v>
      </c>
      <c r="P90" s="6">
        <f t="shared" si="17"/>
        <v>64.13895400058993</v>
      </c>
    </row>
    <row r="91" spans="1:16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31">
      <selection activeCell="H48" sqref="H48"/>
    </sheetView>
  </sheetViews>
  <sheetFormatPr defaultColWidth="9.00390625" defaultRowHeight="12.75"/>
  <cols>
    <col min="1" max="1" width="7.375" style="0" customWidth="1"/>
    <col min="2" max="2" width="30.25390625" style="0" customWidth="1"/>
    <col min="3" max="3" width="15.75390625" style="0" customWidth="1"/>
    <col min="4" max="4" width="14.00390625" style="0" customWidth="1"/>
    <col min="5" max="5" width="14.875" style="0" hidden="1" customWidth="1"/>
    <col min="6" max="6" width="0.12890625" style="0" hidden="1" customWidth="1"/>
    <col min="7" max="7" width="9.125" style="0" hidden="1" customWidth="1"/>
    <col min="8" max="8" width="15.625" style="0" customWidth="1"/>
    <col min="9" max="9" width="0.2421875" style="0" hidden="1" customWidth="1"/>
    <col min="10" max="15" width="9.125" style="0" hidden="1" customWidth="1"/>
    <col min="16" max="16" width="15.00390625" style="0" hidden="1" customWidth="1"/>
  </cols>
  <sheetData>
    <row r="2" spans="1:16" ht="21.75" customHeight="1">
      <c r="A2" s="13" t="s">
        <v>202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</row>
    <row r="3" spans="1:16" ht="12.75">
      <c r="A3" s="12" t="s">
        <v>203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 t="s">
        <v>206</v>
      </c>
      <c r="I4" s="1"/>
      <c r="J4" s="1"/>
      <c r="K4" s="1"/>
      <c r="L4" s="3" t="s">
        <v>1</v>
      </c>
      <c r="M4" s="1"/>
      <c r="N4" s="1"/>
      <c r="O4" s="1"/>
      <c r="P4" s="1" t="s">
        <v>204</v>
      </c>
    </row>
    <row r="5" spans="1:16" ht="87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207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185</v>
      </c>
    </row>
    <row r="6" spans="1:16" ht="27" customHeight="1">
      <c r="A6" s="5" t="s">
        <v>16</v>
      </c>
      <c r="B6" s="6" t="s">
        <v>17</v>
      </c>
      <c r="C6" s="6">
        <v>149.9</v>
      </c>
      <c r="D6" s="6">
        <v>149.9</v>
      </c>
      <c r="E6" s="6">
        <v>149.9</v>
      </c>
      <c r="F6" s="6">
        <v>140</v>
      </c>
      <c r="G6" s="6">
        <v>0</v>
      </c>
      <c r="H6" s="6">
        <v>137.836</v>
      </c>
      <c r="I6" s="6">
        <v>2.164</v>
      </c>
      <c r="J6" s="6">
        <v>0</v>
      </c>
      <c r="K6" s="6">
        <v>9.900000000000006</v>
      </c>
      <c r="L6" s="6">
        <v>9.900000000000006</v>
      </c>
      <c r="M6" s="6">
        <v>93.3955970647098</v>
      </c>
      <c r="N6" s="6">
        <v>12.063999999999993</v>
      </c>
      <c r="O6" s="6">
        <v>12.063999999999993</v>
      </c>
      <c r="P6" s="6">
        <v>91.95196797865243</v>
      </c>
    </row>
    <row r="7" spans="1:16" ht="30.75" customHeight="1">
      <c r="A7" s="7" t="s">
        <v>18</v>
      </c>
      <c r="B7" s="8" t="s">
        <v>19</v>
      </c>
      <c r="C7" s="8">
        <v>149.9</v>
      </c>
      <c r="D7" s="8">
        <v>149.9</v>
      </c>
      <c r="E7" s="8">
        <v>149.9</v>
      </c>
      <c r="F7" s="8">
        <v>140</v>
      </c>
      <c r="G7" s="8">
        <v>0</v>
      </c>
      <c r="H7" s="8">
        <v>137.836</v>
      </c>
      <c r="I7" s="8">
        <v>2.164</v>
      </c>
      <c r="J7" s="8">
        <v>0</v>
      </c>
      <c r="K7" s="8">
        <v>9.900000000000006</v>
      </c>
      <c r="L7" s="8">
        <v>9.900000000000006</v>
      </c>
      <c r="M7" s="8">
        <v>93.3955970647098</v>
      </c>
      <c r="N7" s="8">
        <v>12.063999999999993</v>
      </c>
      <c r="O7" s="8">
        <v>12.063999999999993</v>
      </c>
      <c r="P7" s="8">
        <v>91.95196797865243</v>
      </c>
    </row>
    <row r="8" spans="1:16" ht="12.75">
      <c r="A8" s="5" t="s">
        <v>20</v>
      </c>
      <c r="B8" s="6" t="s">
        <v>21</v>
      </c>
      <c r="C8" s="6">
        <v>3140.28</v>
      </c>
      <c r="D8" s="6">
        <v>3361.78</v>
      </c>
      <c r="E8" s="6">
        <v>1014.88</v>
      </c>
      <c r="F8" s="6">
        <v>11.08</v>
      </c>
      <c r="G8" s="6">
        <v>0</v>
      </c>
      <c r="H8" s="6">
        <v>1020.4652800000001</v>
      </c>
      <c r="I8" s="6">
        <v>0</v>
      </c>
      <c r="J8" s="6">
        <v>75</v>
      </c>
      <c r="K8" s="6">
        <v>1003.8</v>
      </c>
      <c r="L8" s="6">
        <v>3350.7</v>
      </c>
      <c r="M8" s="6">
        <v>1.09175469020968</v>
      </c>
      <c r="N8" s="6">
        <v>2341.3147200000003</v>
      </c>
      <c r="O8" s="6">
        <v>-5.585280000000125</v>
      </c>
      <c r="P8" s="6">
        <v>100.55033895632984</v>
      </c>
    </row>
    <row r="9" spans="1:16" ht="30" customHeight="1">
      <c r="A9" s="7" t="s">
        <v>22</v>
      </c>
      <c r="B9" s="8" t="s">
        <v>23</v>
      </c>
      <c r="C9" s="8">
        <v>2377.08</v>
      </c>
      <c r="D9" s="8">
        <v>2547.08</v>
      </c>
      <c r="E9" s="8">
        <v>772.58</v>
      </c>
      <c r="F9" s="8">
        <v>11.08</v>
      </c>
      <c r="G9" s="8">
        <v>0</v>
      </c>
      <c r="H9" s="8">
        <v>719.45941</v>
      </c>
      <c r="I9" s="8">
        <v>0</v>
      </c>
      <c r="J9" s="8">
        <v>65</v>
      </c>
      <c r="K9" s="8">
        <v>761.5</v>
      </c>
      <c r="L9" s="8">
        <v>2536</v>
      </c>
      <c r="M9" s="8">
        <v>1.4341556861425353</v>
      </c>
      <c r="N9" s="8">
        <v>1827.62059</v>
      </c>
      <c r="O9" s="8">
        <v>53.12058999999999</v>
      </c>
      <c r="P9" s="8">
        <v>93.12426027078102</v>
      </c>
    </row>
    <row r="10" spans="1:16" ht="49.5" customHeight="1">
      <c r="A10" s="7" t="s">
        <v>24</v>
      </c>
      <c r="B10" s="8" t="s">
        <v>25</v>
      </c>
      <c r="C10" s="8">
        <v>734</v>
      </c>
      <c r="D10" s="8">
        <v>785.5</v>
      </c>
      <c r="E10" s="8">
        <v>235</v>
      </c>
      <c r="F10" s="8">
        <v>0</v>
      </c>
      <c r="G10" s="8">
        <v>0</v>
      </c>
      <c r="H10" s="8">
        <v>243.62471</v>
      </c>
      <c r="I10" s="8">
        <v>0</v>
      </c>
      <c r="J10" s="8">
        <v>10</v>
      </c>
      <c r="K10" s="8">
        <v>235</v>
      </c>
      <c r="L10" s="8">
        <v>785.5</v>
      </c>
      <c r="M10" s="8">
        <v>0</v>
      </c>
      <c r="N10" s="8">
        <v>541.87529</v>
      </c>
      <c r="O10" s="8">
        <v>-8.624709999999993</v>
      </c>
      <c r="P10" s="8">
        <v>103.67008936170213</v>
      </c>
    </row>
    <row r="11" spans="1:16" ht="36.75" customHeight="1">
      <c r="A11" s="7" t="s">
        <v>28</v>
      </c>
      <c r="B11" s="8" t="s">
        <v>29</v>
      </c>
      <c r="C11" s="8">
        <v>20</v>
      </c>
      <c r="D11" s="8">
        <v>20</v>
      </c>
      <c r="E11" s="8">
        <v>5</v>
      </c>
      <c r="F11" s="8">
        <v>0</v>
      </c>
      <c r="G11" s="8">
        <v>0</v>
      </c>
      <c r="H11" s="8">
        <v>56.022909999999996</v>
      </c>
      <c r="I11" s="8">
        <v>0</v>
      </c>
      <c r="J11" s="8">
        <v>0</v>
      </c>
      <c r="K11" s="8">
        <v>5</v>
      </c>
      <c r="L11" s="8">
        <v>20</v>
      </c>
      <c r="M11" s="8">
        <v>0</v>
      </c>
      <c r="N11" s="8">
        <v>-36.022909999999996</v>
      </c>
      <c r="O11" s="8">
        <v>-51.022909999999996</v>
      </c>
      <c r="P11" s="8">
        <v>1120.4581999999998</v>
      </c>
    </row>
    <row r="12" spans="1:16" ht="37.5" customHeight="1">
      <c r="A12" s="7" t="s">
        <v>30</v>
      </c>
      <c r="B12" s="8" t="s">
        <v>31</v>
      </c>
      <c r="C12" s="8">
        <v>0.2</v>
      </c>
      <c r="D12" s="8">
        <v>0.2</v>
      </c>
      <c r="E12" s="8">
        <v>0.05</v>
      </c>
      <c r="F12" s="8">
        <v>0</v>
      </c>
      <c r="G12" s="8">
        <v>0</v>
      </c>
      <c r="H12" s="8">
        <v>0.45</v>
      </c>
      <c r="I12" s="8">
        <v>0</v>
      </c>
      <c r="J12" s="8">
        <v>0</v>
      </c>
      <c r="K12" s="8">
        <v>0.05</v>
      </c>
      <c r="L12" s="8">
        <v>0.2</v>
      </c>
      <c r="M12" s="8">
        <v>0</v>
      </c>
      <c r="N12" s="8">
        <v>-0.25</v>
      </c>
      <c r="O12" s="8">
        <v>-0.4</v>
      </c>
      <c r="P12" s="8">
        <v>900</v>
      </c>
    </row>
    <row r="13" spans="1:16" ht="25.5" customHeight="1">
      <c r="A13" s="7" t="s">
        <v>32</v>
      </c>
      <c r="B13" s="8" t="s">
        <v>33</v>
      </c>
      <c r="C13" s="8">
        <v>9</v>
      </c>
      <c r="D13" s="8">
        <v>9</v>
      </c>
      <c r="E13" s="8">
        <v>2.25</v>
      </c>
      <c r="F13" s="8">
        <v>0</v>
      </c>
      <c r="G13" s="8">
        <v>0</v>
      </c>
      <c r="H13" s="8">
        <v>0.90825</v>
      </c>
      <c r="I13" s="8">
        <v>0</v>
      </c>
      <c r="J13" s="8">
        <v>0</v>
      </c>
      <c r="K13" s="8">
        <v>2.25</v>
      </c>
      <c r="L13" s="8">
        <v>9</v>
      </c>
      <c r="M13" s="8">
        <v>0</v>
      </c>
      <c r="N13" s="8">
        <v>8.09175</v>
      </c>
      <c r="O13" s="8">
        <v>1.34175</v>
      </c>
      <c r="P13" s="8">
        <v>40.36666666666667</v>
      </c>
    </row>
    <row r="14" spans="1:16" ht="30" customHeight="1">
      <c r="A14" s="5" t="s">
        <v>40</v>
      </c>
      <c r="B14" s="6" t="s">
        <v>41</v>
      </c>
      <c r="C14" s="6">
        <v>1120</v>
      </c>
      <c r="D14" s="6">
        <v>1120</v>
      </c>
      <c r="E14" s="6">
        <v>280</v>
      </c>
      <c r="F14" s="6">
        <v>0</v>
      </c>
      <c r="G14" s="6">
        <v>0</v>
      </c>
      <c r="H14" s="6">
        <v>382.03426999999994</v>
      </c>
      <c r="I14" s="6">
        <v>0</v>
      </c>
      <c r="J14" s="6">
        <v>7</v>
      </c>
      <c r="K14" s="6">
        <v>280</v>
      </c>
      <c r="L14" s="6">
        <v>1120</v>
      </c>
      <c r="M14" s="6">
        <v>0</v>
      </c>
      <c r="N14" s="6">
        <v>737.9657300000001</v>
      </c>
      <c r="O14" s="6">
        <v>-102.03426999999994</v>
      </c>
      <c r="P14" s="6">
        <v>136.44081071428567</v>
      </c>
    </row>
    <row r="15" spans="1:16" ht="12.75">
      <c r="A15" s="7" t="s">
        <v>42</v>
      </c>
      <c r="B15" s="8" t="s">
        <v>43</v>
      </c>
      <c r="C15" s="8">
        <v>599.3</v>
      </c>
      <c r="D15" s="8">
        <v>599.3</v>
      </c>
      <c r="E15" s="8">
        <v>149.825</v>
      </c>
      <c r="F15" s="8">
        <v>0</v>
      </c>
      <c r="G15" s="8">
        <v>0</v>
      </c>
      <c r="H15" s="8">
        <v>263.86788</v>
      </c>
      <c r="I15" s="8">
        <v>0</v>
      </c>
      <c r="J15" s="8">
        <v>0</v>
      </c>
      <c r="K15" s="8">
        <v>149.825</v>
      </c>
      <c r="L15" s="8">
        <v>599.3</v>
      </c>
      <c r="M15" s="8">
        <v>0</v>
      </c>
      <c r="N15" s="8">
        <v>335.43211999999994</v>
      </c>
      <c r="O15" s="8">
        <v>-114.04288000000003</v>
      </c>
      <c r="P15" s="8">
        <v>176.11739028867012</v>
      </c>
    </row>
    <row r="16" spans="1:16" ht="39" customHeight="1">
      <c r="A16" s="7" t="s">
        <v>44</v>
      </c>
      <c r="B16" s="8" t="s">
        <v>45</v>
      </c>
      <c r="C16" s="8">
        <v>520.7</v>
      </c>
      <c r="D16" s="8">
        <v>520.7</v>
      </c>
      <c r="E16" s="8">
        <v>130.175</v>
      </c>
      <c r="F16" s="8">
        <v>0</v>
      </c>
      <c r="G16" s="8">
        <v>0</v>
      </c>
      <c r="H16" s="8">
        <v>117.83798999999999</v>
      </c>
      <c r="I16" s="8">
        <v>0</v>
      </c>
      <c r="J16" s="8">
        <v>7</v>
      </c>
      <c r="K16" s="8">
        <v>130.175</v>
      </c>
      <c r="L16" s="8">
        <v>520.7</v>
      </c>
      <c r="M16" s="8">
        <v>0</v>
      </c>
      <c r="N16" s="8">
        <v>402.86201000000005</v>
      </c>
      <c r="O16" s="8">
        <v>12.33701000000002</v>
      </c>
      <c r="P16" s="8">
        <v>90.52275014403686</v>
      </c>
    </row>
    <row r="17" spans="1:16" ht="42.75" customHeight="1">
      <c r="A17" s="7" t="s">
        <v>46</v>
      </c>
      <c r="B17" s="8" t="s">
        <v>47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0.32839999999999997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-0.32839999999999997</v>
      </c>
      <c r="O17" s="8">
        <v>-0.32839999999999997</v>
      </c>
      <c r="P17" s="8">
        <v>0</v>
      </c>
    </row>
    <row r="18" spans="1:16" ht="34.5" customHeight="1">
      <c r="A18" s="5" t="s">
        <v>54</v>
      </c>
      <c r="B18" s="6" t="s">
        <v>55</v>
      </c>
      <c r="C18" s="6">
        <v>138</v>
      </c>
      <c r="D18" s="6">
        <v>138</v>
      </c>
      <c r="E18" s="6">
        <v>57</v>
      </c>
      <c r="F18" s="6">
        <v>0</v>
      </c>
      <c r="G18" s="6">
        <v>0</v>
      </c>
      <c r="H18" s="6">
        <v>23.64578</v>
      </c>
      <c r="I18" s="6">
        <v>0</v>
      </c>
      <c r="J18" s="6">
        <v>0</v>
      </c>
      <c r="K18" s="6">
        <v>57</v>
      </c>
      <c r="L18" s="6">
        <v>138</v>
      </c>
      <c r="M18" s="6">
        <v>0</v>
      </c>
      <c r="N18" s="6">
        <v>114.35422</v>
      </c>
      <c r="O18" s="6">
        <v>33.35422</v>
      </c>
      <c r="P18" s="6">
        <v>41.4838245614035</v>
      </c>
    </row>
    <row r="19" spans="1:16" ht="117.75" customHeight="1">
      <c r="A19" s="7" t="s">
        <v>59</v>
      </c>
      <c r="B19" s="8" t="s">
        <v>201</v>
      </c>
      <c r="C19" s="8">
        <v>30</v>
      </c>
      <c r="D19" s="8">
        <v>30</v>
      </c>
      <c r="E19" s="8">
        <v>30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30</v>
      </c>
      <c r="L19" s="8">
        <v>30</v>
      </c>
      <c r="M19" s="8">
        <v>0</v>
      </c>
      <c r="N19" s="8">
        <v>30</v>
      </c>
      <c r="O19" s="8">
        <v>30</v>
      </c>
      <c r="P19" s="8">
        <v>0</v>
      </c>
    </row>
    <row r="20" spans="1:16" ht="54" customHeight="1">
      <c r="A20" s="7" t="s">
        <v>117</v>
      </c>
      <c r="B20" s="8" t="s">
        <v>118</v>
      </c>
      <c r="C20" s="8">
        <v>108</v>
      </c>
      <c r="D20" s="8">
        <v>108</v>
      </c>
      <c r="E20" s="8">
        <v>27</v>
      </c>
      <c r="F20" s="8">
        <v>0</v>
      </c>
      <c r="G20" s="8">
        <v>0</v>
      </c>
      <c r="H20" s="8">
        <v>23.64578</v>
      </c>
      <c r="I20" s="8">
        <v>0</v>
      </c>
      <c r="J20" s="8">
        <v>0</v>
      </c>
      <c r="K20" s="8">
        <v>27</v>
      </c>
      <c r="L20" s="8">
        <v>108</v>
      </c>
      <c r="M20" s="8">
        <v>0</v>
      </c>
      <c r="N20" s="8">
        <v>84.35422</v>
      </c>
      <c r="O20" s="8">
        <v>3.3542200000000015</v>
      </c>
      <c r="P20" s="8">
        <v>87.57696296296295</v>
      </c>
    </row>
    <row r="21" spans="1:16" ht="34.5" customHeight="1">
      <c r="A21" s="5" t="s">
        <v>129</v>
      </c>
      <c r="B21" s="6" t="s">
        <v>130</v>
      </c>
      <c r="C21" s="6">
        <v>16</v>
      </c>
      <c r="D21" s="6">
        <v>16</v>
      </c>
      <c r="E21" s="6">
        <v>10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10</v>
      </c>
      <c r="L21" s="6">
        <v>16</v>
      </c>
      <c r="M21" s="6">
        <v>0</v>
      </c>
      <c r="N21" s="6">
        <v>16</v>
      </c>
      <c r="O21" s="6">
        <v>10</v>
      </c>
      <c r="P21" s="6">
        <v>0</v>
      </c>
    </row>
    <row r="22" spans="1:16" ht="25.5">
      <c r="A22" s="7" t="s">
        <v>187</v>
      </c>
      <c r="B22" s="8" t="s">
        <v>188</v>
      </c>
      <c r="C22" s="8">
        <v>16</v>
      </c>
      <c r="D22" s="8">
        <v>16</v>
      </c>
      <c r="E22" s="8">
        <v>10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10</v>
      </c>
      <c r="L22" s="8">
        <v>16</v>
      </c>
      <c r="M22" s="8">
        <v>0</v>
      </c>
      <c r="N22" s="8">
        <v>16</v>
      </c>
      <c r="O22" s="8">
        <v>10</v>
      </c>
      <c r="P22" s="8">
        <v>0</v>
      </c>
    </row>
    <row r="23" spans="1:16" ht="12.75">
      <c r="A23" s="5" t="s">
        <v>135</v>
      </c>
      <c r="B23" s="6" t="s">
        <v>136</v>
      </c>
      <c r="C23" s="6">
        <v>519</v>
      </c>
      <c r="D23" s="6">
        <v>519</v>
      </c>
      <c r="E23" s="6">
        <v>163.5</v>
      </c>
      <c r="F23" s="6">
        <v>25</v>
      </c>
      <c r="G23" s="6">
        <v>0</v>
      </c>
      <c r="H23" s="6">
        <v>162.55906</v>
      </c>
      <c r="I23" s="6">
        <v>0.11665</v>
      </c>
      <c r="J23" s="6">
        <v>0</v>
      </c>
      <c r="K23" s="6">
        <v>138.5</v>
      </c>
      <c r="L23" s="6">
        <v>494</v>
      </c>
      <c r="M23" s="6">
        <v>15.29051987767584</v>
      </c>
      <c r="N23" s="6">
        <v>356.44094</v>
      </c>
      <c r="O23" s="6">
        <v>0.9409400000000119</v>
      </c>
      <c r="P23" s="6">
        <v>99.42450152905198</v>
      </c>
    </row>
    <row r="24" spans="1:16" ht="12.75">
      <c r="A24" s="7" t="s">
        <v>139</v>
      </c>
      <c r="B24" s="8" t="s">
        <v>140</v>
      </c>
      <c r="C24" s="8">
        <v>85</v>
      </c>
      <c r="D24" s="8">
        <v>85</v>
      </c>
      <c r="E24" s="8">
        <v>55</v>
      </c>
      <c r="F24" s="8">
        <v>25</v>
      </c>
      <c r="G24" s="8">
        <v>0</v>
      </c>
      <c r="H24" s="8">
        <v>28.13575</v>
      </c>
      <c r="I24" s="8">
        <v>0.11665</v>
      </c>
      <c r="J24" s="8">
        <v>0</v>
      </c>
      <c r="K24" s="8">
        <v>30</v>
      </c>
      <c r="L24" s="8">
        <v>60</v>
      </c>
      <c r="M24" s="8">
        <v>45.45454545454545</v>
      </c>
      <c r="N24" s="8">
        <v>56.86425</v>
      </c>
      <c r="O24" s="8">
        <v>26.86425</v>
      </c>
      <c r="P24" s="8">
        <v>51.15590909090909</v>
      </c>
    </row>
    <row r="25" spans="1:16" ht="12.75">
      <c r="A25" s="7" t="s">
        <v>141</v>
      </c>
      <c r="B25" s="8" t="s">
        <v>142</v>
      </c>
      <c r="C25" s="8">
        <v>8</v>
      </c>
      <c r="D25" s="8">
        <v>8</v>
      </c>
      <c r="E25" s="8">
        <v>2</v>
      </c>
      <c r="F25" s="8">
        <v>0</v>
      </c>
      <c r="G25" s="8">
        <v>0</v>
      </c>
      <c r="H25" s="8">
        <v>3.43621</v>
      </c>
      <c r="I25" s="8">
        <v>0</v>
      </c>
      <c r="J25" s="8">
        <v>0</v>
      </c>
      <c r="K25" s="8">
        <v>2</v>
      </c>
      <c r="L25" s="8">
        <v>8</v>
      </c>
      <c r="M25" s="8">
        <v>0</v>
      </c>
      <c r="N25" s="8">
        <v>4.56379</v>
      </c>
      <c r="O25" s="8">
        <v>-1.43621</v>
      </c>
      <c r="P25" s="8">
        <v>171.8105</v>
      </c>
    </row>
    <row r="26" spans="1:16" ht="81" customHeight="1">
      <c r="A26" s="7" t="s">
        <v>143</v>
      </c>
      <c r="B26" s="8" t="s">
        <v>144</v>
      </c>
      <c r="C26" s="8">
        <v>140</v>
      </c>
      <c r="D26" s="8">
        <v>140</v>
      </c>
      <c r="E26" s="8">
        <v>35</v>
      </c>
      <c r="F26" s="8">
        <v>0</v>
      </c>
      <c r="G26" s="8">
        <v>0</v>
      </c>
      <c r="H26" s="8">
        <v>60.76819999999999</v>
      </c>
      <c r="I26" s="8">
        <v>0</v>
      </c>
      <c r="J26" s="8">
        <v>0</v>
      </c>
      <c r="K26" s="8">
        <v>35</v>
      </c>
      <c r="L26" s="8">
        <v>140</v>
      </c>
      <c r="M26" s="8">
        <v>0</v>
      </c>
      <c r="N26" s="8">
        <v>79.2318</v>
      </c>
      <c r="O26" s="8">
        <v>-25.768199999999993</v>
      </c>
      <c r="P26" s="8">
        <v>173.62342857142858</v>
      </c>
    </row>
    <row r="27" spans="1:16" ht="39.75" customHeight="1">
      <c r="A27" s="7" t="s">
        <v>145</v>
      </c>
      <c r="B27" s="8" t="s">
        <v>146</v>
      </c>
      <c r="C27" s="8">
        <v>286</v>
      </c>
      <c r="D27" s="8">
        <v>286</v>
      </c>
      <c r="E27" s="8">
        <v>71.5</v>
      </c>
      <c r="F27" s="8">
        <v>0</v>
      </c>
      <c r="G27" s="8">
        <v>0</v>
      </c>
      <c r="H27" s="8">
        <v>70.2189</v>
      </c>
      <c r="I27" s="8">
        <v>0</v>
      </c>
      <c r="J27" s="8">
        <v>0</v>
      </c>
      <c r="K27" s="8">
        <v>71.5</v>
      </c>
      <c r="L27" s="8">
        <v>286</v>
      </c>
      <c r="M27" s="8">
        <v>0</v>
      </c>
      <c r="N27" s="8">
        <v>215.78109999999998</v>
      </c>
      <c r="O27" s="8">
        <v>1.281099999999995</v>
      </c>
      <c r="P27" s="8">
        <v>98.20825174825175</v>
      </c>
    </row>
    <row r="28" spans="1:16" ht="24" customHeight="1">
      <c r="A28" s="5" t="s">
        <v>151</v>
      </c>
      <c r="B28" s="6" t="s">
        <v>152</v>
      </c>
      <c r="C28" s="6">
        <v>0.5</v>
      </c>
      <c r="D28" s="6">
        <v>0.5</v>
      </c>
      <c r="E28" s="6">
        <v>0.125</v>
      </c>
      <c r="F28" s="6">
        <v>0</v>
      </c>
      <c r="G28" s="6">
        <v>0</v>
      </c>
      <c r="H28" s="6">
        <v>1.2</v>
      </c>
      <c r="I28" s="6">
        <v>0</v>
      </c>
      <c r="J28" s="6">
        <v>0</v>
      </c>
      <c r="K28" s="6">
        <v>0.125</v>
      </c>
      <c r="L28" s="6">
        <v>0.5</v>
      </c>
      <c r="M28" s="6">
        <v>0</v>
      </c>
      <c r="N28" s="6">
        <v>-0.7</v>
      </c>
      <c r="O28" s="6">
        <v>-1.075</v>
      </c>
      <c r="P28" s="6">
        <v>960</v>
      </c>
    </row>
    <row r="29" spans="1:16" ht="40.5" customHeight="1">
      <c r="A29" s="7" t="s">
        <v>153</v>
      </c>
      <c r="B29" s="8" t="s">
        <v>154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1.2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-1.2</v>
      </c>
      <c r="O29" s="8">
        <v>-1.2</v>
      </c>
      <c r="P29" s="8">
        <v>0</v>
      </c>
    </row>
    <row r="30" spans="1:16" ht="54.75" customHeight="1">
      <c r="A30" s="7" t="s">
        <v>155</v>
      </c>
      <c r="B30" s="8" t="s">
        <v>156</v>
      </c>
      <c r="C30" s="8">
        <v>0.5</v>
      </c>
      <c r="D30" s="8">
        <v>0.5</v>
      </c>
      <c r="E30" s="8">
        <v>0.125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0.125</v>
      </c>
      <c r="L30" s="8">
        <v>0.5</v>
      </c>
      <c r="M30" s="8">
        <v>0</v>
      </c>
      <c r="N30" s="8">
        <v>0.5</v>
      </c>
      <c r="O30" s="8">
        <v>0.125</v>
      </c>
      <c r="P30" s="8">
        <v>0</v>
      </c>
    </row>
    <row r="31" spans="1:16" ht="12.75">
      <c r="A31" s="5" t="s">
        <v>157</v>
      </c>
      <c r="B31" s="6" t="s">
        <v>158</v>
      </c>
      <c r="C31" s="6">
        <v>413.3</v>
      </c>
      <c r="D31" s="6">
        <v>5130.088</v>
      </c>
      <c r="E31" s="6">
        <v>5130.088</v>
      </c>
      <c r="F31" s="6">
        <v>333.26098</v>
      </c>
      <c r="G31" s="6">
        <v>0</v>
      </c>
      <c r="H31" s="6">
        <v>333.26098</v>
      </c>
      <c r="I31" s="6">
        <v>0</v>
      </c>
      <c r="J31" s="6">
        <v>0</v>
      </c>
      <c r="K31" s="6">
        <v>4796.82702</v>
      </c>
      <c r="L31" s="6">
        <v>4796.82702</v>
      </c>
      <c r="M31" s="6">
        <v>6.49620396375267</v>
      </c>
      <c r="N31" s="6">
        <v>4796.82702</v>
      </c>
      <c r="O31" s="6">
        <v>4796.82702</v>
      </c>
      <c r="P31" s="6">
        <v>6.49620396375267</v>
      </c>
    </row>
    <row r="32" spans="1:16" ht="12.75">
      <c r="A32" s="7" t="s">
        <v>189</v>
      </c>
      <c r="B32" s="8" t="s">
        <v>190</v>
      </c>
      <c r="C32" s="8">
        <v>413.3</v>
      </c>
      <c r="D32" s="8">
        <v>5130.088</v>
      </c>
      <c r="E32" s="8">
        <v>5130.088</v>
      </c>
      <c r="F32" s="8">
        <v>333.26098</v>
      </c>
      <c r="G32" s="8">
        <v>0</v>
      </c>
      <c r="H32" s="8">
        <v>333.26098</v>
      </c>
      <c r="I32" s="8">
        <v>0</v>
      </c>
      <c r="J32" s="8">
        <v>0</v>
      </c>
      <c r="K32" s="8">
        <v>4796.82702</v>
      </c>
      <c r="L32" s="8">
        <v>4796.82702</v>
      </c>
      <c r="M32" s="8">
        <v>6.49620396375267</v>
      </c>
      <c r="N32" s="8">
        <v>4796.82702</v>
      </c>
      <c r="O32" s="8">
        <v>4796.82702</v>
      </c>
      <c r="P32" s="8">
        <v>6.49620396375267</v>
      </c>
    </row>
    <row r="33" spans="1:16" ht="54.75" customHeight="1">
      <c r="A33" s="5" t="s">
        <v>161</v>
      </c>
      <c r="B33" s="6" t="s">
        <v>162</v>
      </c>
      <c r="C33" s="6">
        <v>0</v>
      </c>
      <c r="D33" s="6">
        <v>338.39137</v>
      </c>
      <c r="E33" s="6">
        <v>338.39137</v>
      </c>
      <c r="F33" s="6">
        <v>338.39137</v>
      </c>
      <c r="G33" s="6">
        <v>0</v>
      </c>
      <c r="H33" s="6">
        <v>338.39137</v>
      </c>
      <c r="I33" s="6">
        <v>0</v>
      </c>
      <c r="J33" s="6">
        <v>0</v>
      </c>
      <c r="K33" s="6">
        <v>0</v>
      </c>
      <c r="L33" s="6">
        <v>0</v>
      </c>
      <c r="M33" s="6">
        <v>100</v>
      </c>
      <c r="N33" s="6">
        <v>0</v>
      </c>
      <c r="O33" s="6">
        <v>0</v>
      </c>
      <c r="P33" s="6">
        <v>100</v>
      </c>
    </row>
    <row r="34" spans="1:16" ht="78.75" customHeight="1">
      <c r="A34" s="7" t="s">
        <v>191</v>
      </c>
      <c r="B34" s="8" t="s">
        <v>192</v>
      </c>
      <c r="C34" s="8">
        <v>0</v>
      </c>
      <c r="D34" s="8">
        <v>338.39137</v>
      </c>
      <c r="E34" s="8">
        <v>338.39137</v>
      </c>
      <c r="F34" s="8">
        <v>338.39137</v>
      </c>
      <c r="G34" s="8">
        <v>0</v>
      </c>
      <c r="H34" s="8">
        <v>338.39137</v>
      </c>
      <c r="I34" s="8">
        <v>0</v>
      </c>
      <c r="J34" s="8">
        <v>0</v>
      </c>
      <c r="K34" s="8">
        <v>0</v>
      </c>
      <c r="L34" s="8">
        <v>0</v>
      </c>
      <c r="M34" s="8">
        <v>100</v>
      </c>
      <c r="N34" s="8">
        <v>0</v>
      </c>
      <c r="O34" s="8">
        <v>0</v>
      </c>
      <c r="P34" s="8">
        <v>100</v>
      </c>
    </row>
    <row r="35" spans="1:16" ht="51.75" customHeight="1">
      <c r="A35" s="5" t="s">
        <v>193</v>
      </c>
      <c r="B35" s="6" t="s">
        <v>194</v>
      </c>
      <c r="C35" s="6">
        <v>0</v>
      </c>
      <c r="D35" s="6">
        <v>422.271</v>
      </c>
      <c r="E35" s="6">
        <v>422.271</v>
      </c>
      <c r="F35" s="6">
        <v>35.271</v>
      </c>
      <c r="G35" s="6">
        <v>0</v>
      </c>
      <c r="H35" s="6">
        <v>35.271</v>
      </c>
      <c r="I35" s="6">
        <v>0</v>
      </c>
      <c r="J35" s="6">
        <v>0</v>
      </c>
      <c r="K35" s="6">
        <v>387</v>
      </c>
      <c r="L35" s="6">
        <v>387</v>
      </c>
      <c r="M35" s="6">
        <v>8.352692938894691</v>
      </c>
      <c r="N35" s="6">
        <v>387</v>
      </c>
      <c r="O35" s="6">
        <v>387</v>
      </c>
      <c r="P35" s="6">
        <v>8.352692938894691</v>
      </c>
    </row>
    <row r="36" spans="1:16" ht="87.75" customHeight="1">
      <c r="A36" s="7" t="s">
        <v>195</v>
      </c>
      <c r="B36" s="8" t="s">
        <v>196</v>
      </c>
      <c r="C36" s="8">
        <v>0</v>
      </c>
      <c r="D36" s="8">
        <v>422.271</v>
      </c>
      <c r="E36" s="8">
        <v>422.271</v>
      </c>
      <c r="F36" s="8">
        <v>35.271</v>
      </c>
      <c r="G36" s="8">
        <v>0</v>
      </c>
      <c r="H36" s="8">
        <v>35.271</v>
      </c>
      <c r="I36" s="8">
        <v>0</v>
      </c>
      <c r="J36" s="8">
        <v>0</v>
      </c>
      <c r="K36" s="8">
        <v>387</v>
      </c>
      <c r="L36" s="8">
        <v>387</v>
      </c>
      <c r="M36" s="8">
        <v>8.352692938894691</v>
      </c>
      <c r="N36" s="8">
        <v>387</v>
      </c>
      <c r="O36" s="8">
        <v>387</v>
      </c>
      <c r="P36" s="8">
        <v>8.352692938894691</v>
      </c>
    </row>
    <row r="37" spans="1:16" ht="19.5" customHeight="1">
      <c r="A37" s="5" t="s">
        <v>197</v>
      </c>
      <c r="B37" s="6" t="s">
        <v>198</v>
      </c>
      <c r="C37" s="6">
        <v>5</v>
      </c>
      <c r="D37" s="6">
        <v>113.1833</v>
      </c>
      <c r="E37" s="6">
        <v>108.4833</v>
      </c>
      <c r="F37" s="6">
        <v>48.32195</v>
      </c>
      <c r="G37" s="6">
        <v>0</v>
      </c>
      <c r="H37" s="6">
        <v>47.038650000000004</v>
      </c>
      <c r="I37" s="6">
        <v>1.2832999999999999</v>
      </c>
      <c r="J37" s="6">
        <v>1.2832999999999999</v>
      </c>
      <c r="K37" s="6">
        <v>60.16135</v>
      </c>
      <c r="L37" s="6">
        <v>64.86135</v>
      </c>
      <c r="M37" s="6">
        <v>44.54321540734841</v>
      </c>
      <c r="N37" s="6">
        <v>66.14465</v>
      </c>
      <c r="O37" s="6">
        <v>61.444649999999996</v>
      </c>
      <c r="P37" s="6">
        <v>43.36026835466842</v>
      </c>
    </row>
    <row r="38" spans="1:16" ht="47.25" customHeight="1">
      <c r="A38" s="7" t="s">
        <v>199</v>
      </c>
      <c r="B38" s="8" t="s">
        <v>200</v>
      </c>
      <c r="C38" s="8">
        <v>5</v>
      </c>
      <c r="D38" s="8">
        <v>113.1833</v>
      </c>
      <c r="E38" s="8">
        <v>108.4833</v>
      </c>
      <c r="F38" s="8">
        <v>48.32195</v>
      </c>
      <c r="G38" s="8">
        <v>0</v>
      </c>
      <c r="H38" s="8">
        <v>47.038650000000004</v>
      </c>
      <c r="I38" s="8">
        <v>1.2832999999999999</v>
      </c>
      <c r="J38" s="8">
        <v>1.2832999999999999</v>
      </c>
      <c r="K38" s="8">
        <v>60.16135</v>
      </c>
      <c r="L38" s="8">
        <v>64.86135</v>
      </c>
      <c r="M38" s="8">
        <v>44.54321540734841</v>
      </c>
      <c r="N38" s="8">
        <v>66.14465</v>
      </c>
      <c r="O38" s="8">
        <v>61.444649999999996</v>
      </c>
      <c r="P38" s="8">
        <v>43.36026835466842</v>
      </c>
    </row>
    <row r="39" spans="1:16" ht="12.75">
      <c r="A39" s="5" t="s">
        <v>181</v>
      </c>
      <c r="B39" s="6" t="s">
        <v>182</v>
      </c>
      <c r="C39" s="6">
        <v>5501.98</v>
      </c>
      <c r="D39" s="6">
        <v>11309.113669999999</v>
      </c>
      <c r="E39" s="6">
        <v>7674.638669999999</v>
      </c>
      <c r="F39" s="6">
        <v>931.3253</v>
      </c>
      <c r="G39" s="6">
        <v>0</v>
      </c>
      <c r="H39" s="6">
        <v>2481.702389999999</v>
      </c>
      <c r="I39" s="6">
        <v>3.56395</v>
      </c>
      <c r="J39" s="6">
        <v>83.2833</v>
      </c>
      <c r="K39" s="6">
        <v>6743.31337</v>
      </c>
      <c r="L39" s="6">
        <v>10377.788369999998</v>
      </c>
      <c r="M39" s="6">
        <v>12.135102902505768</v>
      </c>
      <c r="N39" s="6">
        <v>8827.41128</v>
      </c>
      <c r="O39" s="6">
        <v>5192.93628</v>
      </c>
      <c r="P39" s="6">
        <v>32.336406920379474</v>
      </c>
    </row>
    <row r="40" spans="1:16" ht="28.5" customHeight="1">
      <c r="A40" s="6"/>
      <c r="B40" s="6" t="s">
        <v>205</v>
      </c>
      <c r="C40" s="6">
        <f>C39+'Загальний фонд'!C90</f>
        <v>250857.1</v>
      </c>
      <c r="D40" s="6">
        <f>'Загальний фонд'!D90</f>
        <v>246581.82599999997</v>
      </c>
      <c r="E40" s="6"/>
      <c r="F40" s="6"/>
      <c r="G40" s="6"/>
      <c r="H40" s="6">
        <f>H39+'Загальний фонд'!H90</f>
        <v>61330.574879999986</v>
      </c>
      <c r="I40" s="6"/>
      <c r="J40" s="6"/>
      <c r="K40" s="6"/>
      <c r="L40" s="6"/>
      <c r="M40" s="6"/>
      <c r="N40" s="6"/>
      <c r="O40" s="6"/>
      <c r="P40" s="6"/>
    </row>
    <row r="42" spans="1:8" ht="15" customHeight="1">
      <c r="A42" s="14" t="s">
        <v>208</v>
      </c>
      <c r="B42" s="14"/>
      <c r="C42" s="14"/>
      <c r="D42" s="10"/>
      <c r="E42" s="10"/>
      <c r="F42" s="10"/>
      <c r="G42" s="10"/>
      <c r="H42" s="10" t="s">
        <v>209</v>
      </c>
    </row>
    <row r="43" spans="1:8" ht="12.75">
      <c r="A43" s="14"/>
      <c r="B43" s="14"/>
      <c r="C43" s="14"/>
      <c r="D43" s="15"/>
      <c r="E43" s="15"/>
      <c r="F43" s="15"/>
      <c r="G43" s="15"/>
      <c r="H43" s="15"/>
    </row>
  </sheetData>
  <sheetProtection/>
  <mergeCells count="5">
    <mergeCell ref="A2:L2"/>
    <mergeCell ref="A3:L3"/>
    <mergeCell ref="A42:C42"/>
    <mergeCell ref="A43:C43"/>
    <mergeCell ref="D43:H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Перепелиця</dc:creator>
  <cp:keywords/>
  <dc:description/>
  <cp:lastModifiedBy>Відділ з питань компютеризації</cp:lastModifiedBy>
  <cp:lastPrinted>2015-04-30T06:55:51Z</cp:lastPrinted>
  <dcterms:created xsi:type="dcterms:W3CDTF">2015-04-30T06:39:25Z</dcterms:created>
  <dcterms:modified xsi:type="dcterms:W3CDTF">2015-05-08T06:22:01Z</dcterms:modified>
  <cp:category/>
  <cp:version/>
  <cp:contentType/>
  <cp:contentStatus/>
</cp:coreProperties>
</file>