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576" windowHeight="8196" activeTab="1"/>
  </bookViews>
  <sheets>
    <sheet name="Загальний фонд" sheetId="1" r:id="rId1"/>
    <sheet name="Спеціальний фонд" sheetId="2" r:id="rId2"/>
  </sheets>
  <definedNames/>
  <calcPr fullCalcOnLoad="1"/>
</workbook>
</file>

<file path=xl/sharedStrings.xml><?xml version="1.0" encoding="utf-8"?>
<sst xmlns="http://schemas.openxmlformats.org/spreadsheetml/2006/main" count="283" uniqueCount="210">
  <si>
    <t>Виконання видатків за І півріччя 2015 року</t>
  </si>
  <si>
    <t>Загальний фонд</t>
  </si>
  <si>
    <t>грн.</t>
  </si>
  <si>
    <t>тис.грн.</t>
  </si>
  <si>
    <t>Код</t>
  </si>
  <si>
    <t>Показник</t>
  </si>
  <si>
    <t>Затверджений план на рік</t>
  </si>
  <si>
    <t>План на рік з урахуванням змін</t>
  </si>
  <si>
    <t>План на вказаний період з урахуванням змін</t>
  </si>
  <si>
    <t>Всього профінансовано за вказаний період</t>
  </si>
  <si>
    <t>Залишки на особових рахунках які ще не розподілені</t>
  </si>
  <si>
    <t>Виконання за І півріччя 2015 року</t>
  </si>
  <si>
    <t>Залишки коштів на реєстраційних рахунках</t>
  </si>
  <si>
    <t>Зареєстровані фінансові зобов'язання</t>
  </si>
  <si>
    <t>Залишки асигнувань на вказаний період</t>
  </si>
  <si>
    <t>Залишки асигнувань до кінця року</t>
  </si>
  <si>
    <t>% виконання на вказаний період</t>
  </si>
  <si>
    <t>Залишки плану на рік відносно касових</t>
  </si>
  <si>
    <t>Залишки плану на період відносно касових</t>
  </si>
  <si>
    <t xml:space="preserve">% виконання на вказаний період </t>
  </si>
  <si>
    <t>010000</t>
  </si>
  <si>
    <t>Державне управління</t>
  </si>
  <si>
    <t>010116</t>
  </si>
  <si>
    <t>Органи місцевого самоврядування</t>
  </si>
  <si>
    <t>070000</t>
  </si>
  <si>
    <t>Освіта</t>
  </si>
  <si>
    <t>070101</t>
  </si>
  <si>
    <t>Дошкільні заклади освіти</t>
  </si>
  <si>
    <t>070201</t>
  </si>
  <si>
    <t>Загальноосвітні школи (в т. ч. школа-дитячий садок, інтернат при школі), спеціалізовані школи, ліцеї, гімназії, колегіуми</t>
  </si>
  <si>
    <t>070303</t>
  </si>
  <si>
    <t>Дитячі будинки (в т. ч. сімейного типу, прийомні сім`ї)</t>
  </si>
  <si>
    <t>070401</t>
  </si>
  <si>
    <t>Позашкільні заклади освіти, заходи із позашкільної роботи з дітьми</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</si>
  <si>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</si>
  <si>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</si>
  <si>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</si>
  <si>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</si>
  <si>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070805</t>
  </si>
  <si>
    <t>Групи централізованого господарського обслуговування</t>
  </si>
  <si>
    <t>070806</t>
  </si>
  <si>
    <t>Інші заклади освіти</t>
  </si>
  <si>
    <t>070808</t>
  </si>
  <si>
    <t>Допомога дітям-сиротам та дітям, позбавленим батьківського піклування, яким виповнюється 18 років</t>
  </si>
  <si>
    <t>080000</t>
  </si>
  <si>
    <t>Охорона здоров`я</t>
  </si>
  <si>
    <t>080101</t>
  </si>
  <si>
    <t>Лікарні</t>
  </si>
  <si>
    <t>080500</t>
  </si>
  <si>
    <t>Загальні і спеціалізовані стоматологічні поліклініки</t>
  </si>
  <si>
    <t>080800</t>
  </si>
  <si>
    <t>Центри первинної медичної (медико-санітарної) допомоги</t>
  </si>
  <si>
    <t>081002</t>
  </si>
  <si>
    <t>Інші заходи по охороні здоров`я</t>
  </si>
  <si>
    <t>081003</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</si>
  <si>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</si>
  <si>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081009</t>
  </si>
  <si>
    <t>Забезпечення централізованих заходів з лікування хворих на цукровий та нецукровий діабет</t>
  </si>
  <si>
    <t>090000</t>
  </si>
  <si>
    <t>Соціальний захист та соціальне забезпечення</t>
  </si>
  <si>
    <t>090201</t>
  </si>
  <si>
    <t>090202</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</si>
  <si>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</si>
  <si>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</si>
  <si>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090204</t>
  </si>
  <si>
    <t>090205</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</si>
  <si>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</si>
  <si>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</si>
  <si>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</si>
  <si>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</si>
  <si>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</si>
  <si>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</si>
  <si>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</si>
  <si>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090210</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</si>
  <si>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</si>
  <si>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090212</t>
  </si>
  <si>
    <t>Пільги на медичне обслуговування громадянам, які постраждали внаслідок Чорнобильської катастрофи</t>
  </si>
  <si>
    <t>090214</t>
  </si>
  <si>
    <t>Пільги окремим категоріям громадян з послуг зв`язку</t>
  </si>
  <si>
    <t>090215</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</si>
  <si>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</si>
  <si>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090216</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</si>
  <si>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</si>
  <si>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090302</t>
  </si>
  <si>
    <t>Допомога у зв`язку з вагітністю і пологами</t>
  </si>
  <si>
    <t>090303</t>
  </si>
  <si>
    <t>Допомога до досягнення дитиною трирічного віку</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</si>
  <si>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</si>
  <si>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</si>
  <si>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</si>
  <si>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</si>
  <si>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</si>
  <si>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</si>
  <si>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</si>
  <si>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</si>
  <si>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</si>
  <si>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</si>
  <si>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</si>
  <si>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</si>
  <si>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</si>
  <si>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</si>
  <si>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</si>
  <si>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</si>
  <si>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</si>
  <si>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</si>
  <si>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090411</t>
  </si>
  <si>
    <t>Кошти на забезпечення побутовим вугіллям окремих категорій населення</t>
  </si>
  <si>
    <t>090412</t>
  </si>
  <si>
    <t>Інші видатки на соціальний захист населення</t>
  </si>
  <si>
    <t>090413</t>
  </si>
  <si>
    <t>Допомога на догляд за інвалідом I чи II групи внаслідок психічного розладу</t>
  </si>
  <si>
    <t>090417</t>
  </si>
  <si>
    <t>Витрати на поховання учасників бойових дій та інвалідів війни</t>
  </si>
  <si>
    <t>091101</t>
  </si>
  <si>
    <t>Утримання центрів соціальних служб для сім`ї, дітей та молоді</t>
  </si>
  <si>
    <t>091102</t>
  </si>
  <si>
    <t>Програми і заходи центрів соціальних служб для сім`ї, дітей та молоді</t>
  </si>
  <si>
    <t>091103</t>
  </si>
  <si>
    <t>Соціальні програми і заходи державних органів у справах молоді</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</si>
  <si>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</si>
  <si>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</si>
  <si>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091204</t>
  </si>
  <si>
    <t>Територіальні центри соціального обслуговування (надання соціальних послуг)</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</si>
  <si>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</si>
  <si>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</si>
  <si>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091206</t>
  </si>
  <si>
    <t>Центри соціальної реабілітації дітей - інвалідів, центри професійної реабілітації інвалідів</t>
  </si>
  <si>
    <t>091207</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</si>
  <si>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</si>
  <si>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091209</t>
  </si>
  <si>
    <t>Фінансова підтримка громадських організацій інвалідів і ветеранів</t>
  </si>
  <si>
    <t>091300</t>
  </si>
  <si>
    <t>Державна соціальна допомога інвалідам з дитинства та дітям-інвалідам</t>
  </si>
  <si>
    <t>100000</t>
  </si>
  <si>
    <t>Житлово-комунальне господарство</t>
  </si>
  <si>
    <t>100105</t>
  </si>
  <si>
    <t>Видатки на утримання об`єктів соціальної сфери підприємств, що передаються до комунальної власності</t>
  </si>
  <si>
    <t>100203</t>
  </si>
  <si>
    <t>Благоустрій міст, сіл, селищ</t>
  </si>
  <si>
    <t>110000</t>
  </si>
  <si>
    <t>Культура і мистецтво</t>
  </si>
  <si>
    <t>110103</t>
  </si>
  <si>
    <t>Філармонії, музичні колективи і ансамблі та інші мистецькі заклади та заходи</t>
  </si>
  <si>
    <t>110201</t>
  </si>
  <si>
    <t>Бібліотеки</t>
  </si>
  <si>
    <t>110202</t>
  </si>
  <si>
    <t>Музеї і виставки</t>
  </si>
  <si>
    <t>110204</t>
  </si>
  <si>
    <t>Палаци і будинки культури, клуби та інші заклади клубного типу</t>
  </si>
  <si>
    <t>110205</t>
  </si>
  <si>
    <t>Школи естетичного виховання дітей</t>
  </si>
  <si>
    <t>120000</t>
  </si>
  <si>
    <t>Засоби масової інформації</t>
  </si>
  <si>
    <t>120100</t>
  </si>
  <si>
    <t>Телебачення і радіомовлення</t>
  </si>
  <si>
    <t>130000</t>
  </si>
  <si>
    <t>Фізична культура і спорт</t>
  </si>
  <si>
    <t>130102</t>
  </si>
  <si>
    <t>Проведення навчально-тренувальних зборів і змагань</t>
  </si>
  <si>
    <t>130107</t>
  </si>
  <si>
    <t>Утримання та навчально-тренувальна робота дитячо-юнацьких спортивних шкіл</t>
  </si>
  <si>
    <t>150000</t>
  </si>
  <si>
    <t>Будівництво</t>
  </si>
  <si>
    <t>150202</t>
  </si>
  <si>
    <t>Розробка схем та проектних рішень масового застосування</t>
  </si>
  <si>
    <t>170000</t>
  </si>
  <si>
    <t>Транспорт, дорожнє господарство, зв`язок, телекомунікації та інформатика</t>
  </si>
  <si>
    <t>170102</t>
  </si>
  <si>
    <t>Компенсаційні виплати на пільговий проїзд автомобільним транспортом окремим категоріям громадян</t>
  </si>
  <si>
    <t>170302</t>
  </si>
  <si>
    <t>Компенсаційні виплати за пільговий проїзд окремих категорій громадян на залізничному транспорті</t>
  </si>
  <si>
    <t>210000</t>
  </si>
  <si>
    <t>Запобігання та ліквідація надзвичайних ситуацій та наслідків стихійного лиха</t>
  </si>
  <si>
    <t>210105</t>
  </si>
  <si>
    <t>Видатки на запобігання та ліквідацію надзвичайних ситуацій та наслідків стихійного лиха</t>
  </si>
  <si>
    <t>210110</t>
  </si>
  <si>
    <t>Заходи з організації рятування на водах</t>
  </si>
  <si>
    <t>250000</t>
  </si>
  <si>
    <t>Видатки, не віднесені до основних груп</t>
  </si>
  <si>
    <t>250102</t>
  </si>
  <si>
    <t>Резервний фонд</t>
  </si>
  <si>
    <t>250301</t>
  </si>
  <si>
    <t>Реверсна дотація</t>
  </si>
  <si>
    <t>250404</t>
  </si>
  <si>
    <t>Інші видатки</t>
  </si>
  <si>
    <t xml:space="preserve"> </t>
  </si>
  <si>
    <t xml:space="preserve">Усього </t>
  </si>
  <si>
    <t xml:space="preserve">Виконання видатків за І півріччя 2015 року </t>
  </si>
  <si>
    <t xml:space="preserve">Спеціальний фонд </t>
  </si>
  <si>
    <t>Виконання за І півріччя</t>
  </si>
  <si>
    <t>100202</t>
  </si>
  <si>
    <t>Водопровідно-каналізаційне господарство</t>
  </si>
  <si>
    <t>150101</t>
  </si>
  <si>
    <t>Капітальні вкладення</t>
  </si>
  <si>
    <t>170703</t>
  </si>
  <si>
    <t>Видатки на проведення робіт, пов`язаних із будівництвом, реконструкцією, ремонтом та утриманням автомобільних доріг</t>
  </si>
  <si>
    <t>180000</t>
  </si>
  <si>
    <t>Інші послуги, пов`язані з економічною діяльністю</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</si>
  <si>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</si>
  <si>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</si>
  <si>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240000</t>
  </si>
  <si>
    <t>Цільові фонди</t>
  </si>
  <si>
    <t>240601</t>
  </si>
  <si>
    <t>Охорона та раціональне використання природних ресурсів</t>
  </si>
  <si>
    <t xml:space="preserve">Разом загальний та спеціальний фонди </t>
  </si>
  <si>
    <t xml:space="preserve">Начальник фінансового управління </t>
  </si>
  <si>
    <t>О.І Ворона</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</si>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</sst>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38">
    <font>
      <sz val="10"/>
      <name val="Arial Cyr"/>
      <family val="2"/>
    </font>
    <font>
      <sz val="10"/>
      <name val="Arial"/>
      <family val="0"/>
    </font>
    <font>
      <b/>
      <sz val="14"/>
      <name val="Arial Cyr"/>
      <family val="2"/>
    </font>
    <font>
      <b/>
      <sz val="10"/>
      <name val="Arial Cyr"/>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0" fontId="25" fillId="27" borderId="1" applyNumberFormat="0" applyAlignment="0" applyProtection="0"/>
    <xf numFmtId="44" fontId="1" fillId="0" borderId="0" applyFill="0" applyBorder="0" applyAlignment="0" applyProtection="0"/>
    <xf numFmtId="42" fontId="1" fillId="0" borderId="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28" borderId="7" applyNumberFormat="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30" borderId="0" applyNumberFormat="0" applyBorder="0" applyAlignment="0" applyProtection="0"/>
    <xf numFmtId="0" fontId="34"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35" fillId="0" borderId="9" applyNumberFormat="0" applyFill="0" applyAlignment="0" applyProtection="0"/>
    <xf numFmtId="0" fontId="36"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37" fillId="32" borderId="0" applyNumberFormat="0" applyBorder="0" applyAlignment="0" applyProtection="0"/>
  </cellStyleXfs>
  <cellXfs count="15">
    <xf numFmtId="0" fontId="0" fillId="0" borderId="0" xfId="0" applyAlignment="1">
      <alignment/>
    </xf>
    <xf numFmtId="164" fontId="0" fillId="0" borderId="0" xfId="0" applyNumberFormat="1" applyAlignment="1">
      <alignment/>
    </xf>
    <xf numFmtId="164" fontId="0" fillId="0" borderId="0" xfId="0" applyNumberFormat="1" applyFont="1" applyAlignment="1">
      <alignment horizontal="right"/>
    </xf>
    <xf numFmtId="164" fontId="3" fillId="0" borderId="10" xfId="0" applyNumberFormat="1" applyFont="1" applyBorder="1" applyAlignment="1">
      <alignment horizontal="center" vertical="center" wrapText="1"/>
    </xf>
    <xf numFmtId="164" fontId="3" fillId="0" borderId="0" xfId="0" applyNumberFormat="1" applyFont="1" applyAlignment="1">
      <alignment horizontal="center"/>
    </xf>
    <xf numFmtId="164" fontId="3" fillId="0" borderId="10" xfId="0" applyNumberFormat="1" applyFont="1" applyBorder="1" applyAlignment="1">
      <alignment vertical="center" wrapText="1"/>
    </xf>
    <xf numFmtId="164" fontId="0" fillId="0" borderId="10" xfId="0" applyNumberFormat="1" applyFont="1" applyBorder="1" applyAlignment="1">
      <alignment vertical="center" wrapText="1"/>
    </xf>
    <xf numFmtId="2" fontId="0" fillId="33" borderId="10" xfId="0" applyNumberFormat="1" applyFont="1" applyFill="1" applyBorder="1" applyAlignment="1">
      <alignment vertical="center" wrapText="1"/>
    </xf>
    <xf numFmtId="164" fontId="0" fillId="0" borderId="10" xfId="0" applyNumberFormat="1" applyBorder="1" applyAlignment="1">
      <alignment vertical="center"/>
    </xf>
    <xf numFmtId="164" fontId="3" fillId="0" borderId="10" xfId="0" applyNumberFormat="1" applyFont="1" applyBorder="1" applyAlignment="1">
      <alignment vertical="center"/>
    </xf>
    <xf numFmtId="164" fontId="0" fillId="0" borderId="0" xfId="0" applyNumberFormat="1" applyAlignment="1">
      <alignment vertical="center"/>
    </xf>
    <xf numFmtId="164" fontId="2" fillId="0" borderId="0" xfId="0" applyNumberFormat="1" applyFont="1" applyBorder="1" applyAlignment="1">
      <alignment horizontal="center"/>
    </xf>
    <xf numFmtId="164" fontId="3" fillId="0" borderId="0" xfId="0" applyNumberFormat="1" applyFont="1" applyBorder="1" applyAlignment="1">
      <alignment horizontal="center"/>
    </xf>
    <xf numFmtId="2" fontId="0" fillId="33" borderId="10" xfId="0" applyNumberFormat="1" applyFill="1" applyBorder="1" applyAlignment="1">
      <alignment vertical="center" wrapText="1"/>
    </xf>
    <xf numFmtId="164" fontId="0" fillId="0" borderId="10" xfId="0" applyNumberFormat="1" applyBorder="1" applyAlignment="1">
      <alignmen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P90"/>
  <sheetViews>
    <sheetView view="pageBreakPreview" zoomScale="60" zoomScalePageLayoutView="0" workbookViewId="0" topLeftCell="A57">
      <selection activeCell="B30" sqref="B30"/>
    </sheetView>
  </sheetViews>
  <sheetFormatPr defaultColWidth="9.125" defaultRowHeight="12.75"/>
  <cols>
    <col min="1" max="1" width="8.50390625" style="1" customWidth="1"/>
    <col min="2" max="2" width="46.50390625" style="1" customWidth="1"/>
    <col min="3" max="4" width="15.625" style="1" customWidth="1"/>
    <col min="5" max="5" width="15.50390625" style="1" customWidth="1"/>
    <col min="6" max="7" width="0" style="1" hidden="1" customWidth="1"/>
    <col min="8" max="8" width="14.625" style="1" customWidth="1"/>
    <col min="9" max="15" width="0" style="1" hidden="1" customWidth="1"/>
    <col min="16" max="16" width="15.625" style="1" customWidth="1"/>
    <col min="17" max="16384" width="9.125" style="1" customWidth="1"/>
  </cols>
  <sheetData>
    <row r="2" spans="1:12" ht="17.25">
      <c r="A2" s="11" t="s">
        <v>0</v>
      </c>
      <c r="B2" s="11"/>
      <c r="C2" s="11"/>
      <c r="D2" s="11"/>
      <c r="E2" s="11"/>
      <c r="F2" s="11"/>
      <c r="G2" s="11"/>
      <c r="H2" s="11"/>
      <c r="I2" s="11"/>
      <c r="J2" s="11"/>
      <c r="K2" s="11"/>
      <c r="L2" s="11"/>
    </row>
    <row r="3" spans="1:12" ht="12.75">
      <c r="A3" s="12" t="s">
        <v>1</v>
      </c>
      <c r="B3" s="12"/>
      <c r="C3" s="12"/>
      <c r="D3" s="12"/>
      <c r="E3" s="12"/>
      <c r="F3" s="12"/>
      <c r="G3" s="12"/>
      <c r="H3" s="12"/>
      <c r="I3" s="12"/>
      <c r="J3" s="12"/>
      <c r="K3" s="12"/>
      <c r="L3" s="12"/>
    </row>
    <row r="4" spans="12:16" ht="12.75">
      <c r="L4" s="2" t="s">
        <v>2</v>
      </c>
      <c r="P4" s="1" t="s">
        <v>3</v>
      </c>
    </row>
    <row r="5" spans="1:16" s="4" customFormat="1" ht="102" customHeight="1">
      <c r="A5" s="3" t="s">
        <v>4</v>
      </c>
      <c r="B5" s="3" t="s">
        <v>5</v>
      </c>
      <c r="C5" s="3" t="s">
        <v>6</v>
      </c>
      <c r="D5" s="3" t="s">
        <v>7</v>
      </c>
      <c r="E5" s="3" t="s">
        <v>8</v>
      </c>
      <c r="F5" s="3" t="s">
        <v>9</v>
      </c>
      <c r="G5" s="3" t="s">
        <v>10</v>
      </c>
      <c r="H5" s="3" t="s">
        <v>11</v>
      </c>
      <c r="I5" s="3" t="s">
        <v>12</v>
      </c>
      <c r="J5" s="3" t="s">
        <v>13</v>
      </c>
      <c r="K5" s="3" t="s">
        <v>14</v>
      </c>
      <c r="L5" s="3" t="s">
        <v>15</v>
      </c>
      <c r="M5" s="3" t="s">
        <v>16</v>
      </c>
      <c r="N5" s="3" t="s">
        <v>17</v>
      </c>
      <c r="O5" s="3" t="s">
        <v>18</v>
      </c>
      <c r="P5" s="3" t="s">
        <v>19</v>
      </c>
    </row>
    <row r="6" spans="1:16" ht="12.75">
      <c r="A6" s="5" t="s">
        <v>20</v>
      </c>
      <c r="B6" s="5" t="s">
        <v>21</v>
      </c>
      <c r="C6" s="5">
        <v>14205.5</v>
      </c>
      <c r="D6" s="5">
        <v>12126.436000000002</v>
      </c>
      <c r="E6" s="5">
        <v>10849.110999999997</v>
      </c>
      <c r="F6" s="5">
        <v>7084.4217</v>
      </c>
      <c r="G6" s="5">
        <v>0</v>
      </c>
      <c r="H6" s="5">
        <v>7066.457810000003</v>
      </c>
      <c r="I6" s="5">
        <v>17.96389</v>
      </c>
      <c r="J6" s="5">
        <v>27.09235</v>
      </c>
      <c r="K6" s="5">
        <f aca="true" t="shared" si="0" ref="K6:K37">E6-F6</f>
        <v>3764.6892999999973</v>
      </c>
      <c r="L6" s="5">
        <f aca="true" t="shared" si="1" ref="L6:L37">D6-F6</f>
        <v>5042.014300000002</v>
      </c>
      <c r="M6" s="5">
        <f aca="true" t="shared" si="2" ref="M6:M37">IF(E6=0,0,(F6/E6)*100)</f>
        <v>65.2995595675996</v>
      </c>
      <c r="N6" s="5">
        <f aca="true" t="shared" si="3" ref="N6:N37">D6-H6</f>
        <v>5059.978189999999</v>
      </c>
      <c r="O6" s="5">
        <f aca="true" t="shared" si="4" ref="O6:O37">E6-H6</f>
        <v>3782.6531899999945</v>
      </c>
      <c r="P6" s="5">
        <f aca="true" t="shared" si="5" ref="P6:P37">IF(E6=0,0,(H6/E6)*100)</f>
        <v>65.13398019432195</v>
      </c>
    </row>
    <row r="7" spans="1:16" ht="12.75">
      <c r="A7" s="6" t="s">
        <v>22</v>
      </c>
      <c r="B7" s="6" t="s">
        <v>23</v>
      </c>
      <c r="C7" s="6">
        <v>14205.5</v>
      </c>
      <c r="D7" s="6">
        <v>12126.436000000002</v>
      </c>
      <c r="E7" s="6">
        <v>10849.110999999997</v>
      </c>
      <c r="F7" s="6">
        <v>7084.4217</v>
      </c>
      <c r="G7" s="6">
        <v>0</v>
      </c>
      <c r="H7" s="6">
        <v>7066.457810000003</v>
      </c>
      <c r="I7" s="6">
        <v>17.96389</v>
      </c>
      <c r="J7" s="6">
        <v>27.09235</v>
      </c>
      <c r="K7" s="6">
        <f t="shared" si="0"/>
        <v>3764.6892999999973</v>
      </c>
      <c r="L7" s="6">
        <f t="shared" si="1"/>
        <v>5042.014300000002</v>
      </c>
      <c r="M7" s="6">
        <f t="shared" si="2"/>
        <v>65.2995595675996</v>
      </c>
      <c r="N7" s="6">
        <f t="shared" si="3"/>
        <v>5059.978189999999</v>
      </c>
      <c r="O7" s="6">
        <f t="shared" si="4"/>
        <v>3782.6531899999945</v>
      </c>
      <c r="P7" s="6">
        <f t="shared" si="5"/>
        <v>65.13398019432195</v>
      </c>
    </row>
    <row r="8" spans="1:16" ht="12.75">
      <c r="A8" s="5" t="s">
        <v>24</v>
      </c>
      <c r="B8" s="5" t="s">
        <v>25</v>
      </c>
      <c r="C8" s="5">
        <v>77172.47</v>
      </c>
      <c r="D8" s="5">
        <v>81573.93501999998</v>
      </c>
      <c r="E8" s="5">
        <v>61224.74002</v>
      </c>
      <c r="F8" s="5">
        <v>49319.03206</v>
      </c>
      <c r="G8" s="5">
        <v>0</v>
      </c>
      <c r="H8" s="5">
        <v>46586.58911999999</v>
      </c>
      <c r="I8" s="5">
        <v>2732.44294</v>
      </c>
      <c r="J8" s="5">
        <v>5978.105140000002</v>
      </c>
      <c r="K8" s="5">
        <f t="shared" si="0"/>
        <v>11905.70796</v>
      </c>
      <c r="L8" s="5">
        <f t="shared" si="1"/>
        <v>32254.902959999978</v>
      </c>
      <c r="M8" s="5">
        <f t="shared" si="2"/>
        <v>80.55408980730532</v>
      </c>
      <c r="N8" s="5">
        <f t="shared" si="3"/>
        <v>34987.345899999986</v>
      </c>
      <c r="O8" s="5">
        <f t="shared" si="4"/>
        <v>14638.150900000008</v>
      </c>
      <c r="P8" s="5">
        <f t="shared" si="5"/>
        <v>76.09111791210836</v>
      </c>
    </row>
    <row r="9" spans="1:16" ht="12.75">
      <c r="A9" s="6" t="s">
        <v>26</v>
      </c>
      <c r="B9" s="6" t="s">
        <v>27</v>
      </c>
      <c r="C9" s="6">
        <v>29416.644999999997</v>
      </c>
      <c r="D9" s="6">
        <v>29397.434999999998</v>
      </c>
      <c r="E9" s="6">
        <v>27457.295</v>
      </c>
      <c r="F9" s="6">
        <v>17897.494070000004</v>
      </c>
      <c r="G9" s="6">
        <v>0</v>
      </c>
      <c r="H9" s="6">
        <v>17135.30606</v>
      </c>
      <c r="I9" s="6">
        <v>762.18801</v>
      </c>
      <c r="J9" s="6">
        <v>1352.90109</v>
      </c>
      <c r="K9" s="6">
        <f t="shared" si="0"/>
        <v>9559.800929999994</v>
      </c>
      <c r="L9" s="6">
        <f t="shared" si="1"/>
        <v>11499.940929999993</v>
      </c>
      <c r="M9" s="6">
        <f t="shared" si="2"/>
        <v>65.18301992239223</v>
      </c>
      <c r="N9" s="6">
        <f t="shared" si="3"/>
        <v>12262.128939999999</v>
      </c>
      <c r="O9" s="6">
        <f t="shared" si="4"/>
        <v>10321.98894</v>
      </c>
      <c r="P9" s="6">
        <f t="shared" si="5"/>
        <v>62.40711643299167</v>
      </c>
    </row>
    <row r="10" spans="1:16" ht="52.5">
      <c r="A10" s="6" t="s">
        <v>28</v>
      </c>
      <c r="B10" s="6" t="s">
        <v>29</v>
      </c>
      <c r="C10" s="6">
        <v>40378.27500000001</v>
      </c>
      <c r="D10" s="6">
        <v>44836.10002000001</v>
      </c>
      <c r="E10" s="6">
        <v>27300.30002</v>
      </c>
      <c r="F10" s="6">
        <v>26886.43303</v>
      </c>
      <c r="G10" s="6">
        <v>0</v>
      </c>
      <c r="H10" s="6">
        <v>25308.502279999997</v>
      </c>
      <c r="I10" s="6">
        <v>1577.93075</v>
      </c>
      <c r="J10" s="6">
        <v>4104.86903</v>
      </c>
      <c r="K10" s="6">
        <f t="shared" si="0"/>
        <v>413.8669899999986</v>
      </c>
      <c r="L10" s="6">
        <f t="shared" si="1"/>
        <v>17949.666990000012</v>
      </c>
      <c r="M10" s="6">
        <f t="shared" si="2"/>
        <v>98.48402035986123</v>
      </c>
      <c r="N10" s="6">
        <f t="shared" si="3"/>
        <v>19527.597740000016</v>
      </c>
      <c r="O10" s="6">
        <f t="shared" si="4"/>
        <v>1991.7977400000018</v>
      </c>
      <c r="P10" s="6">
        <f t="shared" si="5"/>
        <v>92.70411776229263</v>
      </c>
    </row>
    <row r="11" spans="1:16" ht="26.25">
      <c r="A11" s="6" t="s">
        <v>30</v>
      </c>
      <c r="B11" s="6" t="s">
        <v>31</v>
      </c>
      <c r="C11" s="6">
        <v>1160.1</v>
      </c>
      <c r="D11" s="6">
        <v>1160.1</v>
      </c>
      <c r="E11" s="6">
        <v>626.135</v>
      </c>
      <c r="F11" s="6">
        <v>565.42715</v>
      </c>
      <c r="G11" s="6">
        <v>0</v>
      </c>
      <c r="H11" s="6">
        <v>560.10967</v>
      </c>
      <c r="I11" s="6">
        <v>5.31748</v>
      </c>
      <c r="J11" s="6">
        <v>0</v>
      </c>
      <c r="K11" s="6">
        <f t="shared" si="0"/>
        <v>60.70785000000001</v>
      </c>
      <c r="L11" s="6">
        <f t="shared" si="1"/>
        <v>594.6728499999999</v>
      </c>
      <c r="M11" s="6">
        <f t="shared" si="2"/>
        <v>90.30435129804275</v>
      </c>
      <c r="N11" s="6">
        <f t="shared" si="3"/>
        <v>599.9903299999999</v>
      </c>
      <c r="O11" s="6">
        <f t="shared" si="4"/>
        <v>66.02532999999994</v>
      </c>
      <c r="P11" s="6">
        <f t="shared" si="5"/>
        <v>89.45509674431233</v>
      </c>
    </row>
    <row r="12" spans="1:16" ht="26.25">
      <c r="A12" s="6" t="s">
        <v>32</v>
      </c>
      <c r="B12" s="6" t="s">
        <v>33</v>
      </c>
      <c r="C12" s="6">
        <v>3976.83</v>
      </c>
      <c r="D12" s="6">
        <v>3992.33</v>
      </c>
      <c r="E12" s="6">
        <v>3740.43</v>
      </c>
      <c r="F12" s="6">
        <v>2610.4651800000006</v>
      </c>
      <c r="G12" s="6">
        <v>0</v>
      </c>
      <c r="H12" s="6">
        <v>2330.31684</v>
      </c>
      <c r="I12" s="6">
        <v>280.14834</v>
      </c>
      <c r="J12" s="6">
        <v>370.21243</v>
      </c>
      <c r="K12" s="6">
        <f t="shared" si="0"/>
        <v>1129.9648199999992</v>
      </c>
      <c r="L12" s="6">
        <f t="shared" si="1"/>
        <v>1381.8648199999993</v>
      </c>
      <c r="M12" s="6">
        <f t="shared" si="2"/>
        <v>69.79051018198444</v>
      </c>
      <c r="N12" s="6">
        <f t="shared" si="3"/>
        <v>1662.01316</v>
      </c>
      <c r="O12" s="6">
        <f t="shared" si="4"/>
        <v>1410.1131599999999</v>
      </c>
      <c r="P12" s="6">
        <f t="shared" si="5"/>
        <v>62.300773975184676</v>
      </c>
    </row>
    <row r="13" spans="1:16" ht="26.25">
      <c r="A13" s="6" t="s">
        <v>34</v>
      </c>
      <c r="B13" s="6" t="s">
        <v>35</v>
      </c>
      <c r="C13" s="6">
        <v>750.32</v>
      </c>
      <c r="D13" s="6">
        <v>750.32</v>
      </c>
      <c r="E13" s="6">
        <v>693.17</v>
      </c>
      <c r="F13" s="6">
        <v>478.16993</v>
      </c>
      <c r="G13" s="6">
        <v>0</v>
      </c>
      <c r="H13" s="6">
        <v>418.5792</v>
      </c>
      <c r="I13" s="6">
        <v>59.59073000000001</v>
      </c>
      <c r="J13" s="6">
        <v>80.36733000000001</v>
      </c>
      <c r="K13" s="6">
        <f t="shared" si="0"/>
        <v>215.00006999999994</v>
      </c>
      <c r="L13" s="6">
        <f t="shared" si="1"/>
        <v>272.15007</v>
      </c>
      <c r="M13" s="6">
        <f t="shared" si="2"/>
        <v>68.98306764574347</v>
      </c>
      <c r="N13" s="6">
        <f t="shared" si="3"/>
        <v>331.74080000000004</v>
      </c>
      <c r="O13" s="6">
        <f t="shared" si="4"/>
        <v>274.59079999999994</v>
      </c>
      <c r="P13" s="6">
        <f t="shared" si="5"/>
        <v>60.38622560122337</v>
      </c>
    </row>
    <row r="14" spans="1:16" ht="26.25">
      <c r="A14" s="6" t="s">
        <v>36</v>
      </c>
      <c r="B14" s="6" t="s">
        <v>37</v>
      </c>
      <c r="C14" s="6">
        <v>921.3</v>
      </c>
      <c r="D14" s="6">
        <v>921.3</v>
      </c>
      <c r="E14" s="6">
        <v>921.3</v>
      </c>
      <c r="F14" s="6">
        <v>527.27393</v>
      </c>
      <c r="G14" s="6">
        <v>0</v>
      </c>
      <c r="H14" s="6">
        <v>495.22171999999995</v>
      </c>
      <c r="I14" s="6">
        <v>32.05221</v>
      </c>
      <c r="J14" s="6">
        <v>43.07191</v>
      </c>
      <c r="K14" s="6">
        <f t="shared" si="0"/>
        <v>394.02607</v>
      </c>
      <c r="L14" s="6">
        <f t="shared" si="1"/>
        <v>394.02607</v>
      </c>
      <c r="M14" s="6">
        <f t="shared" si="2"/>
        <v>57.231513079344396</v>
      </c>
      <c r="N14" s="6">
        <f t="shared" si="3"/>
        <v>426.07828</v>
      </c>
      <c r="O14" s="6">
        <f t="shared" si="4"/>
        <v>426.07828</v>
      </c>
      <c r="P14" s="6">
        <f t="shared" si="5"/>
        <v>53.752493216107666</v>
      </c>
    </row>
    <row r="15" spans="1:16" ht="26.25">
      <c r="A15" s="6" t="s">
        <v>38</v>
      </c>
      <c r="B15" s="6" t="s">
        <v>39</v>
      </c>
      <c r="C15" s="6">
        <v>257.7</v>
      </c>
      <c r="D15" s="6">
        <v>257.7</v>
      </c>
      <c r="E15" s="6">
        <v>245.45</v>
      </c>
      <c r="F15" s="6">
        <v>157.91671999999997</v>
      </c>
      <c r="G15" s="6">
        <v>0</v>
      </c>
      <c r="H15" s="6">
        <v>151.95470999999998</v>
      </c>
      <c r="I15" s="6">
        <v>5.96201</v>
      </c>
      <c r="J15" s="6">
        <v>7.913730000000001</v>
      </c>
      <c r="K15" s="6">
        <f t="shared" si="0"/>
        <v>87.53328000000002</v>
      </c>
      <c r="L15" s="6">
        <f t="shared" si="1"/>
        <v>99.78328000000002</v>
      </c>
      <c r="M15" s="6">
        <f t="shared" si="2"/>
        <v>64.33763291912811</v>
      </c>
      <c r="N15" s="6">
        <f t="shared" si="3"/>
        <v>105.74529000000001</v>
      </c>
      <c r="O15" s="6">
        <f t="shared" si="4"/>
        <v>93.49529000000001</v>
      </c>
      <c r="P15" s="6">
        <f t="shared" si="5"/>
        <v>61.908620900387035</v>
      </c>
    </row>
    <row r="16" spans="1:16" ht="12.75">
      <c r="A16" s="6" t="s">
        <v>40</v>
      </c>
      <c r="B16" s="6" t="s">
        <v>41</v>
      </c>
      <c r="C16" s="6">
        <v>231.5</v>
      </c>
      <c r="D16" s="6">
        <v>231.5</v>
      </c>
      <c r="E16" s="6">
        <v>213.51</v>
      </c>
      <c r="F16" s="6">
        <v>175.94205000000002</v>
      </c>
      <c r="G16" s="6">
        <v>0</v>
      </c>
      <c r="H16" s="6">
        <v>166.68864000000002</v>
      </c>
      <c r="I16" s="6">
        <v>9.253409999999999</v>
      </c>
      <c r="J16" s="6">
        <v>18.76962</v>
      </c>
      <c r="K16" s="6">
        <f t="shared" si="0"/>
        <v>37.56794999999997</v>
      </c>
      <c r="L16" s="6">
        <f t="shared" si="1"/>
        <v>55.55794999999998</v>
      </c>
      <c r="M16" s="6">
        <f t="shared" si="2"/>
        <v>82.40459463256991</v>
      </c>
      <c r="N16" s="6">
        <f t="shared" si="3"/>
        <v>64.81135999999998</v>
      </c>
      <c r="O16" s="6">
        <f t="shared" si="4"/>
        <v>46.82135999999997</v>
      </c>
      <c r="P16" s="6">
        <f t="shared" si="5"/>
        <v>78.07064774483632</v>
      </c>
    </row>
    <row r="17" spans="1:16" ht="39">
      <c r="A17" s="6" t="s">
        <v>42</v>
      </c>
      <c r="B17" s="6" t="s">
        <v>43</v>
      </c>
      <c r="C17" s="6">
        <v>79.8</v>
      </c>
      <c r="D17" s="6">
        <v>27.15</v>
      </c>
      <c r="E17" s="6">
        <v>27.15</v>
      </c>
      <c r="F17" s="6">
        <v>19.91</v>
      </c>
      <c r="G17" s="6">
        <v>0</v>
      </c>
      <c r="H17" s="6">
        <v>19.91</v>
      </c>
      <c r="I17" s="6">
        <v>0</v>
      </c>
      <c r="J17" s="6">
        <v>0</v>
      </c>
      <c r="K17" s="6">
        <f t="shared" si="0"/>
        <v>7.239999999999998</v>
      </c>
      <c r="L17" s="6">
        <f t="shared" si="1"/>
        <v>7.239999999999998</v>
      </c>
      <c r="M17" s="6">
        <f t="shared" si="2"/>
        <v>73.33333333333334</v>
      </c>
      <c r="N17" s="6">
        <f t="shared" si="3"/>
        <v>7.239999999999998</v>
      </c>
      <c r="O17" s="6">
        <f t="shared" si="4"/>
        <v>7.239999999999998</v>
      </c>
      <c r="P17" s="6">
        <f t="shared" si="5"/>
        <v>73.33333333333334</v>
      </c>
    </row>
    <row r="18" spans="1:16" ht="12.75">
      <c r="A18" s="5" t="s">
        <v>44</v>
      </c>
      <c r="B18" s="5" t="s">
        <v>45</v>
      </c>
      <c r="C18" s="5">
        <v>39415</v>
      </c>
      <c r="D18" s="5">
        <v>42329.60497999998</v>
      </c>
      <c r="E18" s="5">
        <v>23937.00498000001</v>
      </c>
      <c r="F18" s="5">
        <v>23829.446989999997</v>
      </c>
      <c r="G18" s="5">
        <v>0</v>
      </c>
      <c r="H18" s="5">
        <v>23802.24072</v>
      </c>
      <c r="I18" s="5">
        <v>25.20627</v>
      </c>
      <c r="J18" s="5">
        <v>6006.033800000001</v>
      </c>
      <c r="K18" s="5">
        <f t="shared" si="0"/>
        <v>107.55799000001207</v>
      </c>
      <c r="L18" s="5">
        <f t="shared" si="1"/>
        <v>18500.157989999985</v>
      </c>
      <c r="M18" s="5">
        <f t="shared" si="2"/>
        <v>99.55066229008233</v>
      </c>
      <c r="N18" s="5">
        <f t="shared" si="3"/>
        <v>18527.36425999998</v>
      </c>
      <c r="O18" s="5">
        <f t="shared" si="4"/>
        <v>134.7642600000072</v>
      </c>
      <c r="P18" s="5">
        <f t="shared" si="5"/>
        <v>99.4370045036436</v>
      </c>
    </row>
    <row r="19" spans="1:16" ht="12.75">
      <c r="A19" s="6" t="s">
        <v>46</v>
      </c>
      <c r="B19" s="6" t="s">
        <v>47</v>
      </c>
      <c r="C19" s="6">
        <v>32442.64</v>
      </c>
      <c r="D19" s="6">
        <v>34931.601109999996</v>
      </c>
      <c r="E19" s="6">
        <v>19795.69911</v>
      </c>
      <c r="F19" s="6">
        <v>19732.869479999998</v>
      </c>
      <c r="G19" s="6">
        <v>0</v>
      </c>
      <c r="H19" s="6">
        <v>19706.27803</v>
      </c>
      <c r="I19" s="6">
        <v>24.59145</v>
      </c>
      <c r="J19" s="6">
        <v>5270.21965</v>
      </c>
      <c r="K19" s="6">
        <f t="shared" si="0"/>
        <v>62.82963000000382</v>
      </c>
      <c r="L19" s="6">
        <f t="shared" si="1"/>
        <v>15198.731629999998</v>
      </c>
      <c r="M19" s="6">
        <f t="shared" si="2"/>
        <v>99.6826096938993</v>
      </c>
      <c r="N19" s="6">
        <f t="shared" si="3"/>
        <v>15225.323079999995</v>
      </c>
      <c r="O19" s="6">
        <f t="shared" si="4"/>
        <v>89.42108000000007</v>
      </c>
      <c r="P19" s="6">
        <f t="shared" si="5"/>
        <v>99.5482802627828</v>
      </c>
    </row>
    <row r="20" spans="1:16" ht="26.25">
      <c r="A20" s="6" t="s">
        <v>48</v>
      </c>
      <c r="B20" s="6" t="s">
        <v>49</v>
      </c>
      <c r="C20" s="6">
        <v>1543.5</v>
      </c>
      <c r="D20" s="6">
        <v>1560.58169</v>
      </c>
      <c r="E20" s="6">
        <v>919.98369</v>
      </c>
      <c r="F20" s="6">
        <v>910.3691799999999</v>
      </c>
      <c r="G20" s="6">
        <v>0</v>
      </c>
      <c r="H20" s="6">
        <v>910.3691799999999</v>
      </c>
      <c r="I20" s="6">
        <v>0</v>
      </c>
      <c r="J20" s="6">
        <v>227.52149</v>
      </c>
      <c r="K20" s="6">
        <f t="shared" si="0"/>
        <v>9.61451000000011</v>
      </c>
      <c r="L20" s="6">
        <f t="shared" si="1"/>
        <v>650.2125100000001</v>
      </c>
      <c r="M20" s="6">
        <f t="shared" si="2"/>
        <v>98.95492603787355</v>
      </c>
      <c r="N20" s="6">
        <f t="shared" si="3"/>
        <v>650.2125100000001</v>
      </c>
      <c r="O20" s="6">
        <f t="shared" si="4"/>
        <v>9.61451000000011</v>
      </c>
      <c r="P20" s="6">
        <f t="shared" si="5"/>
        <v>98.95492603787355</v>
      </c>
    </row>
    <row r="21" spans="1:16" ht="26.25">
      <c r="A21" s="6" t="s">
        <v>50</v>
      </c>
      <c r="B21" s="6" t="s">
        <v>51</v>
      </c>
      <c r="C21" s="6">
        <v>3684.1</v>
      </c>
      <c r="D21" s="6">
        <v>4082.70992</v>
      </c>
      <c r="E21" s="6">
        <v>2173.57992</v>
      </c>
      <c r="F21" s="6">
        <v>2167.88377</v>
      </c>
      <c r="G21" s="6">
        <v>0</v>
      </c>
      <c r="H21" s="6">
        <v>2167.2719500000003</v>
      </c>
      <c r="I21" s="6">
        <v>0.61182</v>
      </c>
      <c r="J21" s="6">
        <v>464.44509000000005</v>
      </c>
      <c r="K21" s="6">
        <f t="shared" si="0"/>
        <v>5.696150000000216</v>
      </c>
      <c r="L21" s="6">
        <f t="shared" si="1"/>
        <v>1914.8261499999999</v>
      </c>
      <c r="M21" s="6">
        <f t="shared" si="2"/>
        <v>99.73793694229562</v>
      </c>
      <c r="N21" s="6">
        <f t="shared" si="3"/>
        <v>1915.4379699999995</v>
      </c>
      <c r="O21" s="6">
        <f t="shared" si="4"/>
        <v>6.307969999999841</v>
      </c>
      <c r="P21" s="6">
        <f t="shared" si="5"/>
        <v>99.7097889089811</v>
      </c>
    </row>
    <row r="22" spans="1:16" ht="12.75">
      <c r="A22" s="6" t="s">
        <v>52</v>
      </c>
      <c r="B22" s="6" t="s">
        <v>53</v>
      </c>
      <c r="C22" s="6">
        <v>72</v>
      </c>
      <c r="D22" s="6">
        <v>72</v>
      </c>
      <c r="E22" s="6">
        <v>44.19</v>
      </c>
      <c r="F22" s="6">
        <v>44.19</v>
      </c>
      <c r="G22" s="6">
        <v>0</v>
      </c>
      <c r="H22" s="6">
        <v>44.19</v>
      </c>
      <c r="I22" s="6">
        <v>0</v>
      </c>
      <c r="J22" s="6">
        <v>18.60116</v>
      </c>
      <c r="K22" s="6">
        <f t="shared" si="0"/>
        <v>0</v>
      </c>
      <c r="L22" s="6">
        <f t="shared" si="1"/>
        <v>27.810000000000002</v>
      </c>
      <c r="M22" s="6">
        <f t="shared" si="2"/>
        <v>100</v>
      </c>
      <c r="N22" s="6">
        <f t="shared" si="3"/>
        <v>27.810000000000002</v>
      </c>
      <c r="O22" s="6">
        <f t="shared" si="4"/>
        <v>0</v>
      </c>
      <c r="P22" s="6">
        <f t="shared" si="5"/>
        <v>100</v>
      </c>
    </row>
    <row r="23" spans="1:16" ht="66">
      <c r="A23" s="6" t="s">
        <v>54</v>
      </c>
      <c r="B23" s="6" t="s">
        <v>55</v>
      </c>
      <c r="C23" s="6">
        <v>527.86</v>
      </c>
      <c r="D23" s="6">
        <v>537.8122600000002</v>
      </c>
      <c r="E23" s="6">
        <v>443.75226</v>
      </c>
      <c r="F23" s="6">
        <v>414.54382999999996</v>
      </c>
      <c r="G23" s="6">
        <v>0</v>
      </c>
      <c r="H23" s="6">
        <v>414.54082999999997</v>
      </c>
      <c r="I23" s="6">
        <v>0.003</v>
      </c>
      <c r="J23" s="6">
        <v>25.24641</v>
      </c>
      <c r="K23" s="6">
        <f t="shared" si="0"/>
        <v>29.20843000000002</v>
      </c>
      <c r="L23" s="6">
        <f t="shared" si="1"/>
        <v>123.2684300000002</v>
      </c>
      <c r="M23" s="6">
        <f t="shared" si="2"/>
        <v>93.41785211415036</v>
      </c>
      <c r="N23" s="6">
        <f t="shared" si="3"/>
        <v>123.27143000000018</v>
      </c>
      <c r="O23" s="6">
        <f t="shared" si="4"/>
        <v>29.211430000000007</v>
      </c>
      <c r="P23" s="6">
        <f t="shared" si="5"/>
        <v>93.41717606125543</v>
      </c>
    </row>
    <row r="24" spans="1:16" ht="39">
      <c r="A24" s="6" t="s">
        <v>56</v>
      </c>
      <c r="B24" s="6" t="s">
        <v>57</v>
      </c>
      <c r="C24" s="6">
        <v>1144.9</v>
      </c>
      <c r="D24" s="6">
        <v>1144.9</v>
      </c>
      <c r="E24" s="6">
        <v>559.8</v>
      </c>
      <c r="F24" s="6">
        <v>559.59073</v>
      </c>
      <c r="G24" s="6">
        <v>0</v>
      </c>
      <c r="H24" s="6">
        <v>559.59073</v>
      </c>
      <c r="I24" s="6">
        <v>0</v>
      </c>
      <c r="J24" s="6">
        <v>0</v>
      </c>
      <c r="K24" s="6">
        <f t="shared" si="0"/>
        <v>0.20926999999994678</v>
      </c>
      <c r="L24" s="6">
        <f t="shared" si="1"/>
        <v>585.3092700000001</v>
      </c>
      <c r="M24" s="6">
        <f t="shared" si="2"/>
        <v>99.9626170060736</v>
      </c>
      <c r="N24" s="6">
        <f t="shared" si="3"/>
        <v>585.3092700000001</v>
      </c>
      <c r="O24" s="6">
        <f t="shared" si="4"/>
        <v>0.20926999999994678</v>
      </c>
      <c r="P24" s="6">
        <f t="shared" si="5"/>
        <v>99.9626170060736</v>
      </c>
    </row>
    <row r="25" spans="1:16" ht="26.25">
      <c r="A25" s="5" t="s">
        <v>58</v>
      </c>
      <c r="B25" s="5" t="s">
        <v>59</v>
      </c>
      <c r="C25" s="5">
        <v>77448.75</v>
      </c>
      <c r="D25" s="5">
        <v>101152.95</v>
      </c>
      <c r="E25" s="5">
        <v>42120.207050000005</v>
      </c>
      <c r="F25" s="5">
        <v>41431.198639999995</v>
      </c>
      <c r="G25" s="5">
        <v>0</v>
      </c>
      <c r="H25" s="5">
        <v>41430.87566</v>
      </c>
      <c r="I25" s="5">
        <v>0.32298</v>
      </c>
      <c r="J25" s="5">
        <v>3295.7522</v>
      </c>
      <c r="K25" s="5">
        <f t="shared" si="0"/>
        <v>689.0084100000095</v>
      </c>
      <c r="L25" s="5">
        <f t="shared" si="1"/>
        <v>59721.75136</v>
      </c>
      <c r="M25" s="5">
        <f t="shared" si="2"/>
        <v>98.36418560530316</v>
      </c>
      <c r="N25" s="5">
        <f t="shared" si="3"/>
        <v>59722.07434</v>
      </c>
      <c r="O25" s="5">
        <f t="shared" si="4"/>
        <v>689.3313900000066</v>
      </c>
      <c r="P25" s="5">
        <f t="shared" si="5"/>
        <v>98.36341879995575</v>
      </c>
    </row>
    <row r="26" spans="1:16" ht="260.25" customHeight="1">
      <c r="A26" s="6" t="s">
        <v>60</v>
      </c>
      <c r="B26" s="13" t="s">
        <v>207</v>
      </c>
      <c r="C26" s="6">
        <v>10000</v>
      </c>
      <c r="D26" s="6">
        <v>20000</v>
      </c>
      <c r="E26" s="6">
        <v>4508.3151100000005</v>
      </c>
      <c r="F26" s="6">
        <v>4508.3151100000005</v>
      </c>
      <c r="G26" s="6">
        <v>0</v>
      </c>
      <c r="H26" s="6">
        <v>4508.3151100000005</v>
      </c>
      <c r="I26" s="6">
        <v>0</v>
      </c>
      <c r="J26" s="6">
        <v>1881.46472</v>
      </c>
      <c r="K26" s="6">
        <f t="shared" si="0"/>
        <v>0</v>
      </c>
      <c r="L26" s="6">
        <f t="shared" si="1"/>
        <v>15491.68489</v>
      </c>
      <c r="M26" s="6">
        <f t="shared" si="2"/>
        <v>100</v>
      </c>
      <c r="N26" s="6">
        <f t="shared" si="3"/>
        <v>15491.68489</v>
      </c>
      <c r="O26" s="6">
        <f t="shared" si="4"/>
        <v>0</v>
      </c>
      <c r="P26" s="6">
        <f t="shared" si="5"/>
        <v>100</v>
      </c>
    </row>
    <row r="27" spans="1:16" ht="237.75" customHeight="1">
      <c r="A27" s="6" t="s">
        <v>61</v>
      </c>
      <c r="B27" s="13" t="s">
        <v>207</v>
      </c>
      <c r="C27" s="6">
        <v>17.76</v>
      </c>
      <c r="D27" s="6">
        <v>21.46</v>
      </c>
      <c r="E27" s="6">
        <v>8.457820000000002</v>
      </c>
      <c r="F27" s="6">
        <v>8.45782</v>
      </c>
      <c r="G27" s="6">
        <v>0</v>
      </c>
      <c r="H27" s="6">
        <v>8.45782</v>
      </c>
      <c r="I27" s="6">
        <v>0</v>
      </c>
      <c r="J27" s="6">
        <v>6.68943</v>
      </c>
      <c r="K27" s="6">
        <f t="shared" si="0"/>
        <v>0</v>
      </c>
      <c r="L27" s="6">
        <f t="shared" si="1"/>
        <v>13.002180000000001</v>
      </c>
      <c r="M27" s="6">
        <f t="shared" si="2"/>
        <v>99.99999999999997</v>
      </c>
      <c r="N27" s="6">
        <f t="shared" si="3"/>
        <v>13.002180000000001</v>
      </c>
      <c r="O27" s="6">
        <f t="shared" si="4"/>
        <v>0</v>
      </c>
      <c r="P27" s="6">
        <f t="shared" si="5"/>
        <v>99.99999999999997</v>
      </c>
    </row>
    <row r="28" spans="1:16" ht="256.5" customHeight="1">
      <c r="A28" s="6" t="s">
        <v>62</v>
      </c>
      <c r="B28" s="7" t="s">
        <v>63</v>
      </c>
      <c r="C28" s="6">
        <v>1.45</v>
      </c>
      <c r="D28" s="6">
        <v>1.45</v>
      </c>
      <c r="E28" s="6">
        <v>1.36</v>
      </c>
      <c r="F28" s="6">
        <v>0.72</v>
      </c>
      <c r="G28" s="6">
        <v>0</v>
      </c>
      <c r="H28" s="6">
        <v>0.72</v>
      </c>
      <c r="I28" s="6">
        <v>0</v>
      </c>
      <c r="J28" s="6">
        <v>0</v>
      </c>
      <c r="K28" s="6">
        <f t="shared" si="0"/>
        <v>0.6400000000000001</v>
      </c>
      <c r="L28" s="6">
        <f t="shared" si="1"/>
        <v>0.73</v>
      </c>
      <c r="M28" s="6">
        <f t="shared" si="2"/>
        <v>52.941176470588225</v>
      </c>
      <c r="N28" s="6">
        <f t="shared" si="3"/>
        <v>0.73</v>
      </c>
      <c r="O28" s="6">
        <f t="shared" si="4"/>
        <v>0.6400000000000001</v>
      </c>
      <c r="P28" s="6">
        <f t="shared" si="5"/>
        <v>52.941176470588225</v>
      </c>
    </row>
    <row r="29" spans="1:16" ht="408.75" customHeight="1">
      <c r="A29" s="6" t="s">
        <v>64</v>
      </c>
      <c r="B29" s="13" t="s">
        <v>208</v>
      </c>
      <c r="C29" s="6">
        <v>2000</v>
      </c>
      <c r="D29" s="6">
        <v>3000</v>
      </c>
      <c r="E29" s="6">
        <v>906.57241</v>
      </c>
      <c r="F29" s="6">
        <v>906.5724100000001</v>
      </c>
      <c r="G29" s="6">
        <v>0</v>
      </c>
      <c r="H29" s="6">
        <v>906.5724100000001</v>
      </c>
      <c r="I29" s="6">
        <v>0</v>
      </c>
      <c r="J29" s="6">
        <v>393.26851</v>
      </c>
      <c r="K29" s="6">
        <f t="shared" si="0"/>
        <v>0</v>
      </c>
      <c r="L29" s="6">
        <f t="shared" si="1"/>
        <v>2093.42759</v>
      </c>
      <c r="M29" s="6">
        <f t="shared" si="2"/>
        <v>100.00000000000003</v>
      </c>
      <c r="N29" s="6">
        <f t="shared" si="3"/>
        <v>2093.42759</v>
      </c>
      <c r="O29" s="6">
        <f t="shared" si="4"/>
        <v>0</v>
      </c>
      <c r="P29" s="6">
        <f t="shared" si="5"/>
        <v>100.00000000000003</v>
      </c>
    </row>
    <row r="30" spans="1:16" ht="382.5" customHeight="1">
      <c r="A30" s="6" t="s">
        <v>65</v>
      </c>
      <c r="B30" s="7" t="s">
        <v>66</v>
      </c>
      <c r="C30" s="6">
        <v>1.2</v>
      </c>
      <c r="D30" s="6">
        <v>1.22174</v>
      </c>
      <c r="E30" s="6">
        <v>1.22174</v>
      </c>
      <c r="F30" s="6">
        <v>1.22174</v>
      </c>
      <c r="G30" s="6">
        <v>0</v>
      </c>
      <c r="H30" s="6">
        <v>1.22174</v>
      </c>
      <c r="I30" s="6">
        <v>0</v>
      </c>
      <c r="J30" s="6">
        <v>0</v>
      </c>
      <c r="K30" s="6">
        <f t="shared" si="0"/>
        <v>0</v>
      </c>
      <c r="L30" s="6">
        <f t="shared" si="1"/>
        <v>0</v>
      </c>
      <c r="M30" s="6">
        <f t="shared" si="2"/>
        <v>100</v>
      </c>
      <c r="N30" s="6">
        <f t="shared" si="3"/>
        <v>0</v>
      </c>
      <c r="O30" s="6">
        <f t="shared" si="4"/>
        <v>0</v>
      </c>
      <c r="P30" s="6">
        <f t="shared" si="5"/>
        <v>100</v>
      </c>
    </row>
    <row r="31" spans="1:16" ht="92.25">
      <c r="A31" s="6" t="s">
        <v>67</v>
      </c>
      <c r="B31" s="6" t="s">
        <v>68</v>
      </c>
      <c r="C31" s="6">
        <v>1500</v>
      </c>
      <c r="D31" s="6">
        <v>2500</v>
      </c>
      <c r="E31" s="6">
        <v>423.97321000000005</v>
      </c>
      <c r="F31" s="6">
        <v>423.97321000000005</v>
      </c>
      <c r="G31" s="6">
        <v>0</v>
      </c>
      <c r="H31" s="6">
        <v>423.97321000000005</v>
      </c>
      <c r="I31" s="6">
        <v>0</v>
      </c>
      <c r="J31" s="6">
        <v>166.7534</v>
      </c>
      <c r="K31" s="6">
        <f t="shared" si="0"/>
        <v>0</v>
      </c>
      <c r="L31" s="6">
        <f t="shared" si="1"/>
        <v>2076.02679</v>
      </c>
      <c r="M31" s="6">
        <f t="shared" si="2"/>
        <v>100</v>
      </c>
      <c r="N31" s="6">
        <f t="shared" si="3"/>
        <v>2076.02679</v>
      </c>
      <c r="O31" s="6">
        <f t="shared" si="4"/>
        <v>0</v>
      </c>
      <c r="P31" s="6">
        <f t="shared" si="5"/>
        <v>100</v>
      </c>
    </row>
    <row r="32" spans="1:16" ht="92.25">
      <c r="A32" s="6" t="s">
        <v>69</v>
      </c>
      <c r="B32" s="6" t="s">
        <v>70</v>
      </c>
      <c r="C32" s="6">
        <v>1.2</v>
      </c>
      <c r="D32" s="6">
        <v>1.22174</v>
      </c>
      <c r="E32" s="6">
        <v>1.22174</v>
      </c>
      <c r="F32" s="6">
        <v>1.22174</v>
      </c>
      <c r="G32" s="6">
        <v>0</v>
      </c>
      <c r="H32" s="6">
        <v>1.22174</v>
      </c>
      <c r="I32" s="6">
        <v>0</v>
      </c>
      <c r="J32" s="6">
        <v>0</v>
      </c>
      <c r="K32" s="6">
        <f t="shared" si="0"/>
        <v>0</v>
      </c>
      <c r="L32" s="6">
        <f t="shared" si="1"/>
        <v>0</v>
      </c>
      <c r="M32" s="6">
        <f t="shared" si="2"/>
        <v>100</v>
      </c>
      <c r="N32" s="6">
        <f t="shared" si="3"/>
        <v>0</v>
      </c>
      <c r="O32" s="6">
        <f t="shared" si="4"/>
        <v>0</v>
      </c>
      <c r="P32" s="6">
        <f t="shared" si="5"/>
        <v>100</v>
      </c>
    </row>
    <row r="33" spans="1:16" ht="92.25">
      <c r="A33" s="6" t="s">
        <v>71</v>
      </c>
      <c r="B33" s="6" t="s">
        <v>72</v>
      </c>
      <c r="C33" s="6">
        <v>15</v>
      </c>
      <c r="D33" s="6">
        <v>15</v>
      </c>
      <c r="E33" s="6">
        <v>9.16886</v>
      </c>
      <c r="F33" s="6">
        <v>6.16991</v>
      </c>
      <c r="G33" s="6">
        <v>0</v>
      </c>
      <c r="H33" s="6">
        <v>6.16991</v>
      </c>
      <c r="I33" s="6">
        <v>0</v>
      </c>
      <c r="J33" s="6">
        <v>0</v>
      </c>
      <c r="K33" s="6">
        <f t="shared" si="0"/>
        <v>2.9989500000000007</v>
      </c>
      <c r="L33" s="6">
        <f t="shared" si="1"/>
        <v>8.83009</v>
      </c>
      <c r="M33" s="6">
        <f t="shared" si="2"/>
        <v>67.29200794864354</v>
      </c>
      <c r="N33" s="6">
        <f t="shared" si="3"/>
        <v>8.83009</v>
      </c>
      <c r="O33" s="6">
        <f t="shared" si="4"/>
        <v>2.9989500000000007</v>
      </c>
      <c r="P33" s="6">
        <f t="shared" si="5"/>
        <v>67.29200794864354</v>
      </c>
    </row>
    <row r="34" spans="1:16" ht="192" customHeight="1">
      <c r="A34" s="6" t="s">
        <v>73</v>
      </c>
      <c r="B34" s="7" t="s">
        <v>74</v>
      </c>
      <c r="C34" s="6">
        <v>1</v>
      </c>
      <c r="D34" s="6">
        <v>1</v>
      </c>
      <c r="E34" s="6">
        <v>0</v>
      </c>
      <c r="F34" s="6">
        <v>0</v>
      </c>
      <c r="G34" s="6">
        <v>0</v>
      </c>
      <c r="H34" s="6">
        <v>0</v>
      </c>
      <c r="I34" s="6">
        <v>0</v>
      </c>
      <c r="J34" s="6">
        <v>0.00035999999999999997</v>
      </c>
      <c r="K34" s="6">
        <f t="shared" si="0"/>
        <v>0</v>
      </c>
      <c r="L34" s="6">
        <f t="shared" si="1"/>
        <v>1</v>
      </c>
      <c r="M34" s="6">
        <f t="shared" si="2"/>
        <v>0</v>
      </c>
      <c r="N34" s="6">
        <f t="shared" si="3"/>
        <v>1</v>
      </c>
      <c r="O34" s="6">
        <f t="shared" si="4"/>
        <v>0</v>
      </c>
      <c r="P34" s="6">
        <f t="shared" si="5"/>
        <v>0</v>
      </c>
    </row>
    <row r="35" spans="1:16" ht="39">
      <c r="A35" s="6" t="s">
        <v>75</v>
      </c>
      <c r="B35" s="6" t="s">
        <v>76</v>
      </c>
      <c r="C35" s="6">
        <v>39.7</v>
      </c>
      <c r="D35" s="6">
        <v>39.7</v>
      </c>
      <c r="E35" s="6">
        <v>19.65</v>
      </c>
      <c r="F35" s="6">
        <v>19.64937</v>
      </c>
      <c r="G35" s="6">
        <v>0</v>
      </c>
      <c r="H35" s="6">
        <v>19.64937</v>
      </c>
      <c r="I35" s="6">
        <v>0</v>
      </c>
      <c r="J35" s="6">
        <v>0</v>
      </c>
      <c r="K35" s="6">
        <f t="shared" si="0"/>
        <v>0.0006299999999974659</v>
      </c>
      <c r="L35" s="6">
        <f t="shared" si="1"/>
        <v>20.05063</v>
      </c>
      <c r="M35" s="6">
        <f t="shared" si="2"/>
        <v>99.99679389312979</v>
      </c>
      <c r="N35" s="6">
        <f t="shared" si="3"/>
        <v>20.05063</v>
      </c>
      <c r="O35" s="6">
        <f t="shared" si="4"/>
        <v>0.0006299999999974659</v>
      </c>
      <c r="P35" s="6">
        <f t="shared" si="5"/>
        <v>99.99679389312979</v>
      </c>
    </row>
    <row r="36" spans="1:16" ht="26.25">
      <c r="A36" s="6" t="s">
        <v>77</v>
      </c>
      <c r="B36" s="6" t="s">
        <v>78</v>
      </c>
      <c r="C36" s="6">
        <v>808</v>
      </c>
      <c r="D36" s="6">
        <v>808</v>
      </c>
      <c r="E36" s="6">
        <v>448</v>
      </c>
      <c r="F36" s="6">
        <v>303.87331</v>
      </c>
      <c r="G36" s="6">
        <v>0</v>
      </c>
      <c r="H36" s="6">
        <v>303.87331</v>
      </c>
      <c r="I36" s="6">
        <v>0</v>
      </c>
      <c r="J36" s="6">
        <v>90.11741</v>
      </c>
      <c r="K36" s="6">
        <f t="shared" si="0"/>
        <v>144.12669</v>
      </c>
      <c r="L36" s="6">
        <f t="shared" si="1"/>
        <v>504.12669</v>
      </c>
      <c r="M36" s="6">
        <f t="shared" si="2"/>
        <v>67.82886383928572</v>
      </c>
      <c r="N36" s="6">
        <f t="shared" si="3"/>
        <v>504.12669</v>
      </c>
      <c r="O36" s="6">
        <f t="shared" si="4"/>
        <v>144.12669</v>
      </c>
      <c r="P36" s="6">
        <f t="shared" si="5"/>
        <v>67.82886383928572</v>
      </c>
    </row>
    <row r="37" spans="1:16" ht="135" customHeight="1">
      <c r="A37" s="6" t="s">
        <v>79</v>
      </c>
      <c r="B37" s="7" t="s">
        <v>80</v>
      </c>
      <c r="C37" s="6">
        <v>600</v>
      </c>
      <c r="D37" s="6">
        <v>1600</v>
      </c>
      <c r="E37" s="6">
        <v>211.99711000000002</v>
      </c>
      <c r="F37" s="6">
        <v>211.99711</v>
      </c>
      <c r="G37" s="6">
        <v>0</v>
      </c>
      <c r="H37" s="6">
        <v>211.99711</v>
      </c>
      <c r="I37" s="6">
        <v>0</v>
      </c>
      <c r="J37" s="6">
        <v>96.04799000000001</v>
      </c>
      <c r="K37" s="6">
        <f t="shared" si="0"/>
        <v>0</v>
      </c>
      <c r="L37" s="6">
        <f t="shared" si="1"/>
        <v>1388.00289</v>
      </c>
      <c r="M37" s="6">
        <f t="shared" si="2"/>
        <v>99.99999999999999</v>
      </c>
      <c r="N37" s="6">
        <f t="shared" si="3"/>
        <v>1388.00289</v>
      </c>
      <c r="O37" s="6">
        <f t="shared" si="4"/>
        <v>0</v>
      </c>
      <c r="P37" s="6">
        <f t="shared" si="5"/>
        <v>99.99999999999999</v>
      </c>
    </row>
    <row r="38" spans="1:16" ht="144.75" customHeight="1">
      <c r="A38" s="6" t="s">
        <v>81</v>
      </c>
      <c r="B38" s="7" t="s">
        <v>82</v>
      </c>
      <c r="C38" s="6">
        <v>2.85</v>
      </c>
      <c r="D38" s="6">
        <v>3.15</v>
      </c>
      <c r="E38" s="6">
        <v>3.0688299999999997</v>
      </c>
      <c r="F38" s="6">
        <v>3.0688299999999997</v>
      </c>
      <c r="G38" s="6">
        <v>0</v>
      </c>
      <c r="H38" s="6">
        <v>3.0688299999999997</v>
      </c>
      <c r="I38" s="6">
        <v>0</v>
      </c>
      <c r="J38" s="6">
        <v>0</v>
      </c>
      <c r="K38" s="6">
        <f aca="true" t="shared" si="6" ref="K38:K69">E38-F38</f>
        <v>0</v>
      </c>
      <c r="L38" s="6">
        <f aca="true" t="shared" si="7" ref="L38:L69">D38-F38</f>
        <v>0.08117000000000019</v>
      </c>
      <c r="M38" s="6">
        <f aca="true" t="shared" si="8" ref="M38:M69">IF(E38=0,0,(F38/E38)*100)</f>
        <v>100</v>
      </c>
      <c r="N38" s="6">
        <f aca="true" t="shared" si="9" ref="N38:N69">D38-H38</f>
        <v>0.08117000000000019</v>
      </c>
      <c r="O38" s="6">
        <f aca="true" t="shared" si="10" ref="O38:O69">E38-H38</f>
        <v>0</v>
      </c>
      <c r="P38" s="6">
        <f aca="true" t="shared" si="11" ref="P38:P69">IF(E38=0,0,(H38/E38)*100)</f>
        <v>100</v>
      </c>
    </row>
    <row r="39" spans="1:16" ht="26.25">
      <c r="A39" s="6" t="s">
        <v>83</v>
      </c>
      <c r="B39" s="6" t="s">
        <v>84</v>
      </c>
      <c r="C39" s="6">
        <v>500</v>
      </c>
      <c r="D39" s="6">
        <v>500</v>
      </c>
      <c r="E39" s="6">
        <v>246.25709</v>
      </c>
      <c r="F39" s="6">
        <v>246.25709</v>
      </c>
      <c r="G39" s="6">
        <v>0</v>
      </c>
      <c r="H39" s="6">
        <v>246.25709</v>
      </c>
      <c r="I39" s="6">
        <v>0</v>
      </c>
      <c r="J39" s="6">
        <v>0</v>
      </c>
      <c r="K39" s="6">
        <f t="shared" si="6"/>
        <v>0</v>
      </c>
      <c r="L39" s="6">
        <f t="shared" si="7"/>
        <v>253.74291</v>
      </c>
      <c r="M39" s="6">
        <f t="shared" si="8"/>
        <v>100</v>
      </c>
      <c r="N39" s="6">
        <f t="shared" si="9"/>
        <v>253.74291</v>
      </c>
      <c r="O39" s="6">
        <f t="shared" si="10"/>
        <v>0</v>
      </c>
      <c r="P39" s="6">
        <f t="shared" si="11"/>
        <v>100</v>
      </c>
    </row>
    <row r="40" spans="1:16" ht="26.25">
      <c r="A40" s="6" t="s">
        <v>85</v>
      </c>
      <c r="B40" s="6" t="s">
        <v>86</v>
      </c>
      <c r="C40" s="6">
        <v>480</v>
      </c>
      <c r="D40" s="6">
        <v>480</v>
      </c>
      <c r="E40" s="6">
        <v>196.41714000000002</v>
      </c>
      <c r="F40" s="6">
        <v>196.41714000000002</v>
      </c>
      <c r="G40" s="6">
        <v>0</v>
      </c>
      <c r="H40" s="6">
        <v>196.20327</v>
      </c>
      <c r="I40" s="6">
        <v>0.21387</v>
      </c>
      <c r="J40" s="6">
        <v>0</v>
      </c>
      <c r="K40" s="6">
        <f t="shared" si="6"/>
        <v>0</v>
      </c>
      <c r="L40" s="6">
        <f t="shared" si="7"/>
        <v>283.58286</v>
      </c>
      <c r="M40" s="6">
        <f t="shared" si="8"/>
        <v>100</v>
      </c>
      <c r="N40" s="6">
        <f t="shared" si="9"/>
        <v>283.79673</v>
      </c>
      <c r="O40" s="6">
        <f t="shared" si="10"/>
        <v>0.21387000000001422</v>
      </c>
      <c r="P40" s="6">
        <f t="shared" si="11"/>
        <v>99.8911143905262</v>
      </c>
    </row>
    <row r="41" spans="1:16" ht="12.75">
      <c r="A41" s="6" t="s">
        <v>87</v>
      </c>
      <c r="B41" s="6" t="s">
        <v>88</v>
      </c>
      <c r="C41" s="6">
        <v>23128.5</v>
      </c>
      <c r="D41" s="6">
        <v>23128.5</v>
      </c>
      <c r="E41" s="6">
        <v>12471.47048</v>
      </c>
      <c r="F41" s="6">
        <v>12471.46992</v>
      </c>
      <c r="G41" s="6">
        <v>0</v>
      </c>
      <c r="H41" s="6">
        <v>12471.46992</v>
      </c>
      <c r="I41" s="6">
        <v>0</v>
      </c>
      <c r="J41" s="6">
        <v>0</v>
      </c>
      <c r="K41" s="6">
        <f t="shared" si="6"/>
        <v>0.0005600000004051253</v>
      </c>
      <c r="L41" s="6">
        <f t="shared" si="7"/>
        <v>10657.03008</v>
      </c>
      <c r="M41" s="6">
        <f t="shared" si="8"/>
        <v>99.99999550975163</v>
      </c>
      <c r="N41" s="6">
        <f t="shared" si="9"/>
        <v>10657.03008</v>
      </c>
      <c r="O41" s="6">
        <f t="shared" si="10"/>
        <v>0.0005600000004051253</v>
      </c>
      <c r="P41" s="6">
        <f t="shared" si="11"/>
        <v>99.99999550975163</v>
      </c>
    </row>
    <row r="42" spans="1:16" ht="26.25">
      <c r="A42" s="6" t="s">
        <v>89</v>
      </c>
      <c r="B42" s="6" t="s">
        <v>90</v>
      </c>
      <c r="C42" s="6">
        <v>2000</v>
      </c>
      <c r="D42" s="6">
        <v>2000</v>
      </c>
      <c r="E42" s="6">
        <v>784.1216400000001</v>
      </c>
      <c r="F42" s="6">
        <v>784.1216400000001</v>
      </c>
      <c r="G42" s="6">
        <v>0</v>
      </c>
      <c r="H42" s="6">
        <v>784.1216400000001</v>
      </c>
      <c r="I42" s="6">
        <v>0</v>
      </c>
      <c r="J42" s="6">
        <v>0</v>
      </c>
      <c r="K42" s="6">
        <f t="shared" si="6"/>
        <v>0</v>
      </c>
      <c r="L42" s="6">
        <f t="shared" si="7"/>
        <v>1215.87836</v>
      </c>
      <c r="M42" s="6">
        <f t="shared" si="8"/>
        <v>100</v>
      </c>
      <c r="N42" s="6">
        <f t="shared" si="9"/>
        <v>1215.87836</v>
      </c>
      <c r="O42" s="6">
        <f t="shared" si="10"/>
        <v>0</v>
      </c>
      <c r="P42" s="6">
        <f t="shared" si="11"/>
        <v>100</v>
      </c>
    </row>
    <row r="43" spans="1:16" ht="12.75">
      <c r="A43" s="6" t="s">
        <v>91</v>
      </c>
      <c r="B43" s="6" t="s">
        <v>92</v>
      </c>
      <c r="C43" s="6">
        <v>3900</v>
      </c>
      <c r="D43" s="6">
        <v>3900</v>
      </c>
      <c r="E43" s="6">
        <v>1944.94605</v>
      </c>
      <c r="F43" s="6">
        <v>1944.94605</v>
      </c>
      <c r="G43" s="6">
        <v>0</v>
      </c>
      <c r="H43" s="6">
        <v>1944.94605</v>
      </c>
      <c r="I43" s="6">
        <v>0</v>
      </c>
      <c r="J43" s="6">
        <v>0</v>
      </c>
      <c r="K43" s="6">
        <f t="shared" si="6"/>
        <v>0</v>
      </c>
      <c r="L43" s="6">
        <f t="shared" si="7"/>
        <v>1955.05395</v>
      </c>
      <c r="M43" s="6">
        <f t="shared" si="8"/>
        <v>100</v>
      </c>
      <c r="N43" s="6">
        <f t="shared" si="9"/>
        <v>1955.05395</v>
      </c>
      <c r="O43" s="6">
        <f t="shared" si="10"/>
        <v>0</v>
      </c>
      <c r="P43" s="6">
        <f t="shared" si="11"/>
        <v>100</v>
      </c>
    </row>
    <row r="44" spans="1:16" ht="12.75">
      <c r="A44" s="6" t="s">
        <v>93</v>
      </c>
      <c r="B44" s="6" t="s">
        <v>94</v>
      </c>
      <c r="C44" s="6">
        <v>800</v>
      </c>
      <c r="D44" s="6">
        <v>800</v>
      </c>
      <c r="E44" s="6">
        <v>360.07797</v>
      </c>
      <c r="F44" s="6">
        <v>360.07797</v>
      </c>
      <c r="G44" s="6">
        <v>0</v>
      </c>
      <c r="H44" s="6">
        <v>360.07797</v>
      </c>
      <c r="I44" s="6">
        <v>0</v>
      </c>
      <c r="J44" s="6">
        <v>0</v>
      </c>
      <c r="K44" s="6">
        <f t="shared" si="6"/>
        <v>0</v>
      </c>
      <c r="L44" s="6">
        <f t="shared" si="7"/>
        <v>439.92203</v>
      </c>
      <c r="M44" s="6">
        <f t="shared" si="8"/>
        <v>100</v>
      </c>
      <c r="N44" s="6">
        <f t="shared" si="9"/>
        <v>439.92203</v>
      </c>
      <c r="O44" s="6">
        <f t="shared" si="10"/>
        <v>0</v>
      </c>
      <c r="P44" s="6">
        <f t="shared" si="11"/>
        <v>100</v>
      </c>
    </row>
    <row r="45" spans="1:16" ht="12.75">
      <c r="A45" s="6" t="s">
        <v>95</v>
      </c>
      <c r="B45" s="6" t="s">
        <v>96</v>
      </c>
      <c r="C45" s="6">
        <v>160</v>
      </c>
      <c r="D45" s="6">
        <v>160</v>
      </c>
      <c r="E45" s="6">
        <v>40.12</v>
      </c>
      <c r="F45" s="6">
        <v>40.12</v>
      </c>
      <c r="G45" s="6">
        <v>0</v>
      </c>
      <c r="H45" s="6">
        <v>40.12</v>
      </c>
      <c r="I45" s="6">
        <v>0</v>
      </c>
      <c r="J45" s="6">
        <v>0</v>
      </c>
      <c r="K45" s="6">
        <f t="shared" si="6"/>
        <v>0</v>
      </c>
      <c r="L45" s="6">
        <f t="shared" si="7"/>
        <v>119.88</v>
      </c>
      <c r="M45" s="6">
        <f t="shared" si="8"/>
        <v>100</v>
      </c>
      <c r="N45" s="6">
        <f t="shared" si="9"/>
        <v>119.88</v>
      </c>
      <c r="O45" s="6">
        <f t="shared" si="10"/>
        <v>0</v>
      </c>
      <c r="P45" s="6">
        <f t="shared" si="11"/>
        <v>100</v>
      </c>
    </row>
    <row r="46" spans="1:16" ht="26.25">
      <c r="A46" s="6" t="s">
        <v>97</v>
      </c>
      <c r="B46" s="6" t="s">
        <v>98</v>
      </c>
      <c r="C46" s="6">
        <v>3000</v>
      </c>
      <c r="D46" s="6">
        <v>3000</v>
      </c>
      <c r="E46" s="6">
        <v>1898.76905</v>
      </c>
      <c r="F46" s="6">
        <v>1898.76905</v>
      </c>
      <c r="G46" s="6">
        <v>0</v>
      </c>
      <c r="H46" s="6">
        <v>1898.76692</v>
      </c>
      <c r="I46" s="6">
        <v>0.00213</v>
      </c>
      <c r="J46" s="6">
        <v>0</v>
      </c>
      <c r="K46" s="6">
        <f t="shared" si="6"/>
        <v>0</v>
      </c>
      <c r="L46" s="6">
        <f t="shared" si="7"/>
        <v>1101.23095</v>
      </c>
      <c r="M46" s="6">
        <f t="shared" si="8"/>
        <v>100</v>
      </c>
      <c r="N46" s="6">
        <f t="shared" si="9"/>
        <v>1101.23308</v>
      </c>
      <c r="O46" s="6">
        <f t="shared" si="10"/>
        <v>0.002130000000079235</v>
      </c>
      <c r="P46" s="6">
        <f t="shared" si="11"/>
        <v>99.9998878220603</v>
      </c>
    </row>
    <row r="47" spans="1:16" ht="39">
      <c r="A47" s="6" t="s">
        <v>99</v>
      </c>
      <c r="B47" s="6" t="s">
        <v>100</v>
      </c>
      <c r="C47" s="6">
        <v>10823.6</v>
      </c>
      <c r="D47" s="6">
        <v>22199.6</v>
      </c>
      <c r="E47" s="6">
        <v>9134.12034</v>
      </c>
      <c r="F47" s="6">
        <v>9134.12034</v>
      </c>
      <c r="G47" s="6">
        <v>0</v>
      </c>
      <c r="H47" s="6">
        <v>9134.12034</v>
      </c>
      <c r="I47" s="6">
        <v>0</v>
      </c>
      <c r="J47" s="6">
        <v>634.01414</v>
      </c>
      <c r="K47" s="6">
        <f t="shared" si="6"/>
        <v>0</v>
      </c>
      <c r="L47" s="6">
        <f t="shared" si="7"/>
        <v>13065.479659999999</v>
      </c>
      <c r="M47" s="6">
        <f t="shared" si="8"/>
        <v>100</v>
      </c>
      <c r="N47" s="6">
        <f t="shared" si="9"/>
        <v>13065.479659999999</v>
      </c>
      <c r="O47" s="6">
        <f t="shared" si="10"/>
        <v>0</v>
      </c>
      <c r="P47" s="6">
        <f t="shared" si="11"/>
        <v>100</v>
      </c>
    </row>
    <row r="48" spans="1:16" ht="52.5">
      <c r="A48" s="6" t="s">
        <v>101</v>
      </c>
      <c r="B48" s="6" t="s">
        <v>102</v>
      </c>
      <c r="C48" s="6">
        <v>25.89</v>
      </c>
      <c r="D48" s="6">
        <v>28.546519999999997</v>
      </c>
      <c r="E48" s="6">
        <v>13.58537</v>
      </c>
      <c r="F48" s="6">
        <v>13.585370000000001</v>
      </c>
      <c r="G48" s="6">
        <v>0</v>
      </c>
      <c r="H48" s="6">
        <v>13.585370000000001</v>
      </c>
      <c r="I48" s="6">
        <v>0</v>
      </c>
      <c r="J48" s="6">
        <v>13.26562</v>
      </c>
      <c r="K48" s="6">
        <f t="shared" si="6"/>
        <v>0</v>
      </c>
      <c r="L48" s="6">
        <f t="shared" si="7"/>
        <v>14.961149999999996</v>
      </c>
      <c r="M48" s="6">
        <f t="shared" si="8"/>
        <v>100.00000000000003</v>
      </c>
      <c r="N48" s="6">
        <f t="shared" si="9"/>
        <v>14.961149999999996</v>
      </c>
      <c r="O48" s="6">
        <f t="shared" si="10"/>
        <v>0</v>
      </c>
      <c r="P48" s="6">
        <f t="shared" si="11"/>
        <v>100.00000000000003</v>
      </c>
    </row>
    <row r="49" spans="1:16" ht="66">
      <c r="A49" s="6" t="s">
        <v>103</v>
      </c>
      <c r="B49" s="6" t="s">
        <v>104</v>
      </c>
      <c r="C49" s="6">
        <v>70</v>
      </c>
      <c r="D49" s="6">
        <v>170</v>
      </c>
      <c r="E49" s="6">
        <v>37.31362</v>
      </c>
      <c r="F49" s="6">
        <v>37.31362</v>
      </c>
      <c r="G49" s="6">
        <v>0</v>
      </c>
      <c r="H49" s="6">
        <v>37.31362</v>
      </c>
      <c r="I49" s="6">
        <v>0</v>
      </c>
      <c r="J49" s="6">
        <v>8.71581</v>
      </c>
      <c r="K49" s="6">
        <f t="shared" si="6"/>
        <v>0</v>
      </c>
      <c r="L49" s="6">
        <f t="shared" si="7"/>
        <v>132.68637999999999</v>
      </c>
      <c r="M49" s="6">
        <f t="shared" si="8"/>
        <v>100</v>
      </c>
      <c r="N49" s="6">
        <f t="shared" si="9"/>
        <v>132.68637999999999</v>
      </c>
      <c r="O49" s="6">
        <f t="shared" si="10"/>
        <v>0</v>
      </c>
      <c r="P49" s="6">
        <f t="shared" si="11"/>
        <v>100</v>
      </c>
    </row>
    <row r="50" spans="1:16" ht="26.25">
      <c r="A50" s="6" t="s">
        <v>105</v>
      </c>
      <c r="B50" s="6" t="s">
        <v>106</v>
      </c>
      <c r="C50" s="6">
        <v>6.7</v>
      </c>
      <c r="D50" s="6">
        <v>0</v>
      </c>
      <c r="E50" s="6">
        <v>0</v>
      </c>
      <c r="F50" s="6">
        <v>0</v>
      </c>
      <c r="G50" s="6">
        <v>0</v>
      </c>
      <c r="H50" s="6">
        <v>0</v>
      </c>
      <c r="I50" s="6">
        <v>0</v>
      </c>
      <c r="J50" s="6">
        <v>0</v>
      </c>
      <c r="K50" s="6">
        <f t="shared" si="6"/>
        <v>0</v>
      </c>
      <c r="L50" s="6">
        <f t="shared" si="7"/>
        <v>0</v>
      </c>
      <c r="M50" s="6">
        <f t="shared" si="8"/>
        <v>0</v>
      </c>
      <c r="N50" s="6">
        <f t="shared" si="9"/>
        <v>0</v>
      </c>
      <c r="O50" s="6">
        <f t="shared" si="10"/>
        <v>0</v>
      </c>
      <c r="P50" s="6">
        <f t="shared" si="11"/>
        <v>0</v>
      </c>
    </row>
    <row r="51" spans="1:16" ht="26.25">
      <c r="A51" s="6" t="s">
        <v>107</v>
      </c>
      <c r="B51" s="6" t="s">
        <v>108</v>
      </c>
      <c r="C51" s="6">
        <v>500</v>
      </c>
      <c r="D51" s="6">
        <v>408.2</v>
      </c>
      <c r="E51" s="6">
        <v>268.2</v>
      </c>
      <c r="F51" s="6">
        <v>165.5</v>
      </c>
      <c r="G51" s="6">
        <v>0</v>
      </c>
      <c r="H51" s="6">
        <v>165.5</v>
      </c>
      <c r="I51" s="6">
        <v>0</v>
      </c>
      <c r="J51" s="6">
        <v>0</v>
      </c>
      <c r="K51" s="6">
        <f t="shared" si="6"/>
        <v>102.69999999999999</v>
      </c>
      <c r="L51" s="6">
        <f t="shared" si="7"/>
        <v>242.7</v>
      </c>
      <c r="M51" s="6">
        <f t="shared" si="8"/>
        <v>61.70768083519762</v>
      </c>
      <c r="N51" s="6">
        <f t="shared" si="9"/>
        <v>242.7</v>
      </c>
      <c r="O51" s="6">
        <f t="shared" si="10"/>
        <v>102.69999999999999</v>
      </c>
      <c r="P51" s="6">
        <f t="shared" si="11"/>
        <v>61.70768083519762</v>
      </c>
    </row>
    <row r="52" spans="1:16" ht="26.25">
      <c r="A52" s="6" t="s">
        <v>109</v>
      </c>
      <c r="B52" s="6" t="s">
        <v>110</v>
      </c>
      <c r="C52" s="6">
        <v>1801.5</v>
      </c>
      <c r="D52" s="6">
        <v>1801.5</v>
      </c>
      <c r="E52" s="6">
        <v>775.8592699999999</v>
      </c>
      <c r="F52" s="6">
        <v>775.85927</v>
      </c>
      <c r="G52" s="6">
        <v>0</v>
      </c>
      <c r="H52" s="6">
        <v>775.85927</v>
      </c>
      <c r="I52" s="6">
        <v>0</v>
      </c>
      <c r="J52" s="6">
        <v>0</v>
      </c>
      <c r="K52" s="6">
        <f t="shared" si="6"/>
        <v>0</v>
      </c>
      <c r="L52" s="6">
        <f t="shared" si="7"/>
        <v>1025.64073</v>
      </c>
      <c r="M52" s="6">
        <f t="shared" si="8"/>
        <v>100.00000000000003</v>
      </c>
      <c r="N52" s="6">
        <f t="shared" si="9"/>
        <v>1025.64073</v>
      </c>
      <c r="O52" s="6">
        <f t="shared" si="10"/>
        <v>0</v>
      </c>
      <c r="P52" s="6">
        <f t="shared" si="11"/>
        <v>100.00000000000003</v>
      </c>
    </row>
    <row r="53" spans="1:16" ht="26.25">
      <c r="A53" s="6" t="s">
        <v>111</v>
      </c>
      <c r="B53" s="6" t="s">
        <v>112</v>
      </c>
      <c r="C53" s="6">
        <v>66.9</v>
      </c>
      <c r="D53" s="6">
        <v>66.9</v>
      </c>
      <c r="E53" s="6">
        <v>32.87</v>
      </c>
      <c r="F53" s="6">
        <v>26.603</v>
      </c>
      <c r="G53" s="6">
        <v>0</v>
      </c>
      <c r="H53" s="6">
        <v>26.603</v>
      </c>
      <c r="I53" s="6">
        <v>0</v>
      </c>
      <c r="J53" s="6">
        <v>1.582</v>
      </c>
      <c r="K53" s="6">
        <f t="shared" si="6"/>
        <v>6.266999999999996</v>
      </c>
      <c r="L53" s="6">
        <f t="shared" si="7"/>
        <v>40.297000000000004</v>
      </c>
      <c r="M53" s="6">
        <f t="shared" si="8"/>
        <v>80.93398235473077</v>
      </c>
      <c r="N53" s="6">
        <f t="shared" si="9"/>
        <v>40.297000000000004</v>
      </c>
      <c r="O53" s="6">
        <f t="shared" si="10"/>
        <v>6.266999999999996</v>
      </c>
      <c r="P53" s="6">
        <f t="shared" si="11"/>
        <v>80.93398235473077</v>
      </c>
    </row>
    <row r="54" spans="1:16" ht="26.25">
      <c r="A54" s="6" t="s">
        <v>113</v>
      </c>
      <c r="B54" s="6" t="s">
        <v>114</v>
      </c>
      <c r="C54" s="6">
        <v>485</v>
      </c>
      <c r="D54" s="6">
        <v>485</v>
      </c>
      <c r="E54" s="6">
        <v>292.4</v>
      </c>
      <c r="F54" s="6">
        <v>264.4841</v>
      </c>
      <c r="G54" s="6">
        <v>0</v>
      </c>
      <c r="H54" s="6">
        <v>264.4841</v>
      </c>
      <c r="I54" s="6">
        <v>0</v>
      </c>
      <c r="J54" s="6">
        <v>0.35131</v>
      </c>
      <c r="K54" s="6">
        <f t="shared" si="6"/>
        <v>27.915899999999965</v>
      </c>
      <c r="L54" s="6">
        <f t="shared" si="7"/>
        <v>220.5159</v>
      </c>
      <c r="M54" s="6">
        <f t="shared" si="8"/>
        <v>90.45283857729139</v>
      </c>
      <c r="N54" s="6">
        <f t="shared" si="9"/>
        <v>220.5159</v>
      </c>
      <c r="O54" s="6">
        <f t="shared" si="10"/>
        <v>27.915899999999965</v>
      </c>
      <c r="P54" s="6">
        <f t="shared" si="11"/>
        <v>90.45283857729139</v>
      </c>
    </row>
    <row r="55" spans="1:16" ht="26.25">
      <c r="A55" s="6" t="s">
        <v>115</v>
      </c>
      <c r="B55" s="6" t="s">
        <v>116</v>
      </c>
      <c r="C55" s="6">
        <v>5</v>
      </c>
      <c r="D55" s="6">
        <v>5</v>
      </c>
      <c r="E55" s="6">
        <v>4.65</v>
      </c>
      <c r="F55" s="6">
        <v>1.2861</v>
      </c>
      <c r="G55" s="6">
        <v>0</v>
      </c>
      <c r="H55" s="6">
        <v>1.2861</v>
      </c>
      <c r="I55" s="6">
        <v>0</v>
      </c>
      <c r="J55" s="6">
        <v>0</v>
      </c>
      <c r="K55" s="6">
        <f t="shared" si="6"/>
        <v>3.3639</v>
      </c>
      <c r="L55" s="6">
        <f t="shared" si="7"/>
        <v>3.7138999999999998</v>
      </c>
      <c r="M55" s="6">
        <f t="shared" si="8"/>
        <v>27.658064516129034</v>
      </c>
      <c r="N55" s="6">
        <f t="shared" si="9"/>
        <v>3.7138999999999998</v>
      </c>
      <c r="O55" s="6">
        <f t="shared" si="10"/>
        <v>3.3639</v>
      </c>
      <c r="P55" s="6">
        <f t="shared" si="11"/>
        <v>27.658064516129034</v>
      </c>
    </row>
    <row r="56" spans="1:16" ht="26.25">
      <c r="A56" s="6" t="s">
        <v>117</v>
      </c>
      <c r="B56" s="6" t="s">
        <v>118</v>
      </c>
      <c r="C56" s="6">
        <v>5</v>
      </c>
      <c r="D56" s="6">
        <v>5</v>
      </c>
      <c r="E56" s="6">
        <v>5</v>
      </c>
      <c r="F56" s="6">
        <v>0</v>
      </c>
      <c r="G56" s="6">
        <v>0</v>
      </c>
      <c r="H56" s="6">
        <v>0</v>
      </c>
      <c r="I56" s="6">
        <v>0</v>
      </c>
      <c r="J56" s="6">
        <v>0</v>
      </c>
      <c r="K56" s="6">
        <f t="shared" si="6"/>
        <v>5</v>
      </c>
      <c r="L56" s="6">
        <f t="shared" si="7"/>
        <v>5</v>
      </c>
      <c r="M56" s="6">
        <f t="shared" si="8"/>
        <v>0</v>
      </c>
      <c r="N56" s="6">
        <f t="shared" si="9"/>
        <v>5</v>
      </c>
      <c r="O56" s="6">
        <f t="shared" si="10"/>
        <v>5</v>
      </c>
      <c r="P56" s="6">
        <f t="shared" si="11"/>
        <v>0</v>
      </c>
    </row>
    <row r="57" spans="1:16" ht="78.75">
      <c r="A57" s="6" t="s">
        <v>119</v>
      </c>
      <c r="B57" s="6" t="s">
        <v>120</v>
      </c>
      <c r="C57" s="6">
        <v>70</v>
      </c>
      <c r="D57" s="6">
        <v>70</v>
      </c>
      <c r="E57" s="6">
        <v>52</v>
      </c>
      <c r="F57" s="6">
        <v>11.442</v>
      </c>
      <c r="G57" s="6">
        <v>0</v>
      </c>
      <c r="H57" s="6">
        <v>11.442</v>
      </c>
      <c r="I57" s="6">
        <v>0</v>
      </c>
      <c r="J57" s="6">
        <v>0</v>
      </c>
      <c r="K57" s="6">
        <f t="shared" si="6"/>
        <v>40.558</v>
      </c>
      <c r="L57" s="6">
        <f t="shared" si="7"/>
        <v>58.558</v>
      </c>
      <c r="M57" s="6">
        <f t="shared" si="8"/>
        <v>22.003846153846155</v>
      </c>
      <c r="N57" s="6">
        <f t="shared" si="9"/>
        <v>58.558</v>
      </c>
      <c r="O57" s="6">
        <f t="shared" si="10"/>
        <v>40.558</v>
      </c>
      <c r="P57" s="6">
        <f t="shared" si="11"/>
        <v>22.003846153846155</v>
      </c>
    </row>
    <row r="58" spans="1:16" ht="39">
      <c r="A58" s="6" t="s">
        <v>121</v>
      </c>
      <c r="B58" s="6" t="s">
        <v>122</v>
      </c>
      <c r="C58" s="6">
        <v>3800</v>
      </c>
      <c r="D58" s="6">
        <v>3300</v>
      </c>
      <c r="E58" s="6">
        <v>2004.2</v>
      </c>
      <c r="F58" s="6">
        <v>1787.96824</v>
      </c>
      <c r="G58" s="6">
        <v>0</v>
      </c>
      <c r="H58" s="6">
        <v>1787.96824</v>
      </c>
      <c r="I58" s="6">
        <v>0</v>
      </c>
      <c r="J58" s="6">
        <v>0</v>
      </c>
      <c r="K58" s="6">
        <f t="shared" si="6"/>
        <v>216.23176000000012</v>
      </c>
      <c r="L58" s="6">
        <f t="shared" si="7"/>
        <v>1512.03176</v>
      </c>
      <c r="M58" s="6">
        <f t="shared" si="8"/>
        <v>89.21106875561321</v>
      </c>
      <c r="N58" s="6">
        <f t="shared" si="9"/>
        <v>1512.03176</v>
      </c>
      <c r="O58" s="6">
        <f t="shared" si="10"/>
        <v>216.23176000000012</v>
      </c>
      <c r="P58" s="6">
        <f t="shared" si="11"/>
        <v>89.21106875561321</v>
      </c>
    </row>
    <row r="59" spans="1:16" ht="78.75">
      <c r="A59" s="6" t="s">
        <v>123</v>
      </c>
      <c r="B59" s="6" t="s">
        <v>124</v>
      </c>
      <c r="C59" s="6">
        <v>400</v>
      </c>
      <c r="D59" s="6">
        <v>400</v>
      </c>
      <c r="E59" s="6">
        <v>280</v>
      </c>
      <c r="F59" s="6">
        <v>212.28001</v>
      </c>
      <c r="G59" s="6">
        <v>0</v>
      </c>
      <c r="H59" s="6">
        <v>212.17303</v>
      </c>
      <c r="I59" s="6">
        <v>0.10698</v>
      </c>
      <c r="J59" s="6">
        <v>0</v>
      </c>
      <c r="K59" s="6">
        <f t="shared" si="6"/>
        <v>67.71999</v>
      </c>
      <c r="L59" s="6">
        <f t="shared" si="7"/>
        <v>187.71999</v>
      </c>
      <c r="M59" s="6">
        <f t="shared" si="8"/>
        <v>75.81428928571428</v>
      </c>
      <c r="N59" s="6">
        <f t="shared" si="9"/>
        <v>187.82697</v>
      </c>
      <c r="O59" s="6">
        <f t="shared" si="10"/>
        <v>67.82696999999999</v>
      </c>
      <c r="P59" s="6">
        <f t="shared" si="11"/>
        <v>75.77608214285715</v>
      </c>
    </row>
    <row r="60" spans="1:16" ht="39">
      <c r="A60" s="6" t="s">
        <v>125</v>
      </c>
      <c r="B60" s="6" t="s">
        <v>126</v>
      </c>
      <c r="C60" s="6">
        <v>1200</v>
      </c>
      <c r="D60" s="6">
        <v>1020</v>
      </c>
      <c r="E60" s="6">
        <v>751.935</v>
      </c>
      <c r="F60" s="6">
        <v>719.5255500000001</v>
      </c>
      <c r="G60" s="6">
        <v>0</v>
      </c>
      <c r="H60" s="6">
        <v>719.5255500000001</v>
      </c>
      <c r="I60" s="6">
        <v>0</v>
      </c>
      <c r="J60" s="6">
        <v>0</v>
      </c>
      <c r="K60" s="6">
        <f t="shared" si="6"/>
        <v>32.40944999999988</v>
      </c>
      <c r="L60" s="6">
        <f t="shared" si="7"/>
        <v>300.47444999999993</v>
      </c>
      <c r="M60" s="6">
        <f t="shared" si="8"/>
        <v>95.68986016078519</v>
      </c>
      <c r="N60" s="6">
        <f t="shared" si="9"/>
        <v>300.47444999999993</v>
      </c>
      <c r="O60" s="6">
        <f t="shared" si="10"/>
        <v>32.40944999999988</v>
      </c>
      <c r="P60" s="6">
        <f t="shared" si="11"/>
        <v>95.68986016078519</v>
      </c>
    </row>
    <row r="61" spans="1:16" ht="92.25">
      <c r="A61" s="6" t="s">
        <v>127</v>
      </c>
      <c r="B61" s="6" t="s">
        <v>128</v>
      </c>
      <c r="C61" s="6">
        <v>165</v>
      </c>
      <c r="D61" s="6">
        <v>165</v>
      </c>
      <c r="E61" s="6">
        <v>165</v>
      </c>
      <c r="F61" s="6">
        <v>138.30546</v>
      </c>
      <c r="G61" s="6">
        <v>0</v>
      </c>
      <c r="H61" s="6">
        <v>138.30546</v>
      </c>
      <c r="I61" s="6">
        <v>0</v>
      </c>
      <c r="J61" s="6">
        <v>1.56012</v>
      </c>
      <c r="K61" s="6">
        <f t="shared" si="6"/>
        <v>26.69453999999999</v>
      </c>
      <c r="L61" s="6">
        <f t="shared" si="7"/>
        <v>26.69453999999999</v>
      </c>
      <c r="M61" s="6">
        <f t="shared" si="8"/>
        <v>83.82149090909091</v>
      </c>
      <c r="N61" s="6">
        <f t="shared" si="9"/>
        <v>26.69453999999999</v>
      </c>
      <c r="O61" s="6">
        <f t="shared" si="10"/>
        <v>26.69453999999999</v>
      </c>
      <c r="P61" s="6">
        <f t="shared" si="11"/>
        <v>83.82149090909091</v>
      </c>
    </row>
    <row r="62" spans="1:16" ht="26.25">
      <c r="A62" s="6" t="s">
        <v>129</v>
      </c>
      <c r="B62" s="6" t="s">
        <v>130</v>
      </c>
      <c r="C62" s="6">
        <v>55.5</v>
      </c>
      <c r="D62" s="6">
        <v>55.5</v>
      </c>
      <c r="E62" s="6">
        <v>28.4</v>
      </c>
      <c r="F62" s="6">
        <v>16.01896</v>
      </c>
      <c r="G62" s="6">
        <v>0</v>
      </c>
      <c r="H62" s="6">
        <v>16.01896</v>
      </c>
      <c r="I62" s="6">
        <v>0</v>
      </c>
      <c r="J62" s="6">
        <v>1.92138</v>
      </c>
      <c r="K62" s="6">
        <f t="shared" si="6"/>
        <v>12.381039999999999</v>
      </c>
      <c r="L62" s="6">
        <f t="shared" si="7"/>
        <v>39.48104</v>
      </c>
      <c r="M62" s="6">
        <f t="shared" si="8"/>
        <v>56.40478873239437</v>
      </c>
      <c r="N62" s="6">
        <f t="shared" si="9"/>
        <v>39.48104</v>
      </c>
      <c r="O62" s="6">
        <f t="shared" si="10"/>
        <v>12.381039999999999</v>
      </c>
      <c r="P62" s="6">
        <f t="shared" si="11"/>
        <v>56.40478873239437</v>
      </c>
    </row>
    <row r="63" spans="1:16" ht="39">
      <c r="A63" s="6" t="s">
        <v>131</v>
      </c>
      <c r="B63" s="6" t="s">
        <v>132</v>
      </c>
      <c r="C63" s="6">
        <v>9012</v>
      </c>
      <c r="D63" s="6">
        <v>9012</v>
      </c>
      <c r="E63" s="6">
        <v>3789.4872000000005</v>
      </c>
      <c r="F63" s="6">
        <v>3789.4872000000005</v>
      </c>
      <c r="G63" s="6">
        <v>0</v>
      </c>
      <c r="H63" s="6">
        <v>3789.4872000000005</v>
      </c>
      <c r="I63" s="6">
        <v>0</v>
      </c>
      <c r="J63" s="6">
        <v>0</v>
      </c>
      <c r="K63" s="6">
        <f t="shared" si="6"/>
        <v>0</v>
      </c>
      <c r="L63" s="6">
        <f t="shared" si="7"/>
        <v>5222.5127999999995</v>
      </c>
      <c r="M63" s="6">
        <f t="shared" si="8"/>
        <v>100</v>
      </c>
      <c r="N63" s="6">
        <f t="shared" si="9"/>
        <v>5222.5127999999995</v>
      </c>
      <c r="O63" s="6">
        <f t="shared" si="10"/>
        <v>0</v>
      </c>
      <c r="P63" s="6">
        <f t="shared" si="11"/>
        <v>100</v>
      </c>
    </row>
    <row r="64" spans="1:16" ht="12.75">
      <c r="A64" s="5" t="s">
        <v>133</v>
      </c>
      <c r="B64" s="5" t="s">
        <v>134</v>
      </c>
      <c r="C64" s="5">
        <v>12814</v>
      </c>
      <c r="D64" s="5">
        <v>10554</v>
      </c>
      <c r="E64" s="5">
        <v>8104</v>
      </c>
      <c r="F64" s="5">
        <v>7027.34737</v>
      </c>
      <c r="G64" s="5">
        <v>0</v>
      </c>
      <c r="H64" s="5">
        <v>7027.34737</v>
      </c>
      <c r="I64" s="5">
        <v>0</v>
      </c>
      <c r="J64" s="5">
        <v>0</v>
      </c>
      <c r="K64" s="5">
        <f t="shared" si="6"/>
        <v>1076.6526299999996</v>
      </c>
      <c r="L64" s="5">
        <f t="shared" si="7"/>
        <v>3526.6526299999996</v>
      </c>
      <c r="M64" s="5">
        <f t="shared" si="8"/>
        <v>86.71455293682133</v>
      </c>
      <c r="N64" s="5">
        <f t="shared" si="9"/>
        <v>3526.6526299999996</v>
      </c>
      <c r="O64" s="5">
        <f t="shared" si="10"/>
        <v>1076.6526299999996</v>
      </c>
      <c r="P64" s="5">
        <f t="shared" si="11"/>
        <v>86.71455293682133</v>
      </c>
    </row>
    <row r="65" spans="1:16" ht="39">
      <c r="A65" s="6" t="s">
        <v>135</v>
      </c>
      <c r="B65" s="6" t="s">
        <v>136</v>
      </c>
      <c r="C65" s="6">
        <v>165</v>
      </c>
      <c r="D65" s="6">
        <v>165</v>
      </c>
      <c r="E65" s="6">
        <v>165</v>
      </c>
      <c r="F65" s="6">
        <v>90.07059</v>
      </c>
      <c r="G65" s="6">
        <v>0</v>
      </c>
      <c r="H65" s="6">
        <v>90.07059</v>
      </c>
      <c r="I65" s="6">
        <v>0</v>
      </c>
      <c r="J65" s="6">
        <v>0</v>
      </c>
      <c r="K65" s="6">
        <f t="shared" si="6"/>
        <v>74.92941</v>
      </c>
      <c r="L65" s="6">
        <f t="shared" si="7"/>
        <v>74.92941</v>
      </c>
      <c r="M65" s="6">
        <f t="shared" si="8"/>
        <v>54.58823636363637</v>
      </c>
      <c r="N65" s="6">
        <f t="shared" si="9"/>
        <v>74.92941</v>
      </c>
      <c r="O65" s="6">
        <f t="shared" si="10"/>
        <v>74.92941</v>
      </c>
      <c r="P65" s="6">
        <f t="shared" si="11"/>
        <v>54.58823636363637</v>
      </c>
    </row>
    <row r="66" spans="1:16" ht="12.75">
      <c r="A66" s="6" t="s">
        <v>137</v>
      </c>
      <c r="B66" s="6" t="s">
        <v>138</v>
      </c>
      <c r="C66" s="6">
        <v>12649</v>
      </c>
      <c r="D66" s="6">
        <v>10389</v>
      </c>
      <c r="E66" s="6">
        <v>7939</v>
      </c>
      <c r="F66" s="6">
        <v>6937.27678</v>
      </c>
      <c r="G66" s="6">
        <v>0</v>
      </c>
      <c r="H66" s="6">
        <v>6937.27678</v>
      </c>
      <c r="I66" s="6">
        <v>0</v>
      </c>
      <c r="J66" s="6">
        <v>0</v>
      </c>
      <c r="K66" s="6">
        <f t="shared" si="6"/>
        <v>1001.7232199999999</v>
      </c>
      <c r="L66" s="6">
        <f t="shared" si="7"/>
        <v>3451.72322</v>
      </c>
      <c r="M66" s="6">
        <f t="shared" si="8"/>
        <v>87.38224940168787</v>
      </c>
      <c r="N66" s="6">
        <f t="shared" si="9"/>
        <v>3451.72322</v>
      </c>
      <c r="O66" s="6">
        <f t="shared" si="10"/>
        <v>1001.7232199999999</v>
      </c>
      <c r="P66" s="6">
        <f t="shared" si="11"/>
        <v>87.38224940168787</v>
      </c>
    </row>
    <row r="67" spans="1:16" ht="12.75">
      <c r="A67" s="5" t="s">
        <v>139</v>
      </c>
      <c r="B67" s="5" t="s">
        <v>140</v>
      </c>
      <c r="C67" s="5">
        <v>10055</v>
      </c>
      <c r="D67" s="5">
        <v>8797</v>
      </c>
      <c r="E67" s="5">
        <v>6986.22</v>
      </c>
      <c r="F67" s="5">
        <v>5685.341020000002</v>
      </c>
      <c r="G67" s="5">
        <v>2.08037</v>
      </c>
      <c r="H67" s="5">
        <v>5683.766720000001</v>
      </c>
      <c r="I67" s="5">
        <v>1.5743</v>
      </c>
      <c r="J67" s="5">
        <v>465.2788399999999</v>
      </c>
      <c r="K67" s="5">
        <f t="shared" si="6"/>
        <v>1300.8789799999986</v>
      </c>
      <c r="L67" s="5">
        <f t="shared" si="7"/>
        <v>3111.6589799999983</v>
      </c>
      <c r="M67" s="5">
        <f t="shared" si="8"/>
        <v>81.37935850860697</v>
      </c>
      <c r="N67" s="5">
        <f t="shared" si="9"/>
        <v>3113.2332799999986</v>
      </c>
      <c r="O67" s="5">
        <f t="shared" si="10"/>
        <v>1302.4532799999988</v>
      </c>
      <c r="P67" s="5">
        <f t="shared" si="11"/>
        <v>81.35682414810871</v>
      </c>
    </row>
    <row r="68" spans="1:16" ht="39">
      <c r="A68" s="6" t="s">
        <v>141</v>
      </c>
      <c r="B68" s="6" t="s">
        <v>142</v>
      </c>
      <c r="C68" s="6">
        <v>55</v>
      </c>
      <c r="D68" s="6">
        <v>55</v>
      </c>
      <c r="E68" s="6">
        <v>55</v>
      </c>
      <c r="F68" s="6">
        <v>47.3638</v>
      </c>
      <c r="G68" s="6">
        <v>0</v>
      </c>
      <c r="H68" s="6">
        <v>47.3638</v>
      </c>
      <c r="I68" s="6">
        <v>0</v>
      </c>
      <c r="J68" s="6">
        <v>0.4</v>
      </c>
      <c r="K68" s="6">
        <f t="shared" si="6"/>
        <v>7.636200000000002</v>
      </c>
      <c r="L68" s="6">
        <f t="shared" si="7"/>
        <v>7.636200000000002</v>
      </c>
      <c r="M68" s="6">
        <f t="shared" si="8"/>
        <v>86.11599999999999</v>
      </c>
      <c r="N68" s="6">
        <f t="shared" si="9"/>
        <v>7.636200000000002</v>
      </c>
      <c r="O68" s="6">
        <f t="shared" si="10"/>
        <v>7.636200000000002</v>
      </c>
      <c r="P68" s="6">
        <f t="shared" si="11"/>
        <v>86.11599999999999</v>
      </c>
    </row>
    <row r="69" spans="1:16" ht="12.75">
      <c r="A69" s="6" t="s">
        <v>143</v>
      </c>
      <c r="B69" s="6" t="s">
        <v>144</v>
      </c>
      <c r="C69" s="6">
        <v>1500</v>
      </c>
      <c r="D69" s="6">
        <v>1280</v>
      </c>
      <c r="E69" s="6">
        <v>897.9</v>
      </c>
      <c r="F69" s="6">
        <v>808.7113</v>
      </c>
      <c r="G69" s="6">
        <v>0</v>
      </c>
      <c r="H69" s="6">
        <v>808.5495900000001</v>
      </c>
      <c r="I69" s="6">
        <v>0.16171</v>
      </c>
      <c r="J69" s="6">
        <v>0.7017100000000001</v>
      </c>
      <c r="K69" s="6">
        <f t="shared" si="6"/>
        <v>89.18869999999993</v>
      </c>
      <c r="L69" s="6">
        <f t="shared" si="7"/>
        <v>471.28869999999995</v>
      </c>
      <c r="M69" s="6">
        <f t="shared" si="8"/>
        <v>90.06696736830384</v>
      </c>
      <c r="N69" s="6">
        <f t="shared" si="9"/>
        <v>471.4504099999999</v>
      </c>
      <c r="O69" s="6">
        <f t="shared" si="10"/>
        <v>89.3504099999999</v>
      </c>
      <c r="P69" s="6">
        <f t="shared" si="11"/>
        <v>90.04895756765788</v>
      </c>
    </row>
    <row r="70" spans="1:16" ht="12.75">
      <c r="A70" s="6" t="s">
        <v>145</v>
      </c>
      <c r="B70" s="6" t="s">
        <v>146</v>
      </c>
      <c r="C70" s="6">
        <v>1050</v>
      </c>
      <c r="D70" s="6">
        <v>915</v>
      </c>
      <c r="E70" s="6">
        <v>731.8</v>
      </c>
      <c r="F70" s="6">
        <v>589.5707399999999</v>
      </c>
      <c r="G70" s="6">
        <v>0</v>
      </c>
      <c r="H70" s="6">
        <v>588.9358</v>
      </c>
      <c r="I70" s="6">
        <v>0.6349400000000001</v>
      </c>
      <c r="J70" s="6">
        <v>0.71827</v>
      </c>
      <c r="K70" s="6">
        <f aca="true" t="shared" si="12" ref="K70:K90">E70-F70</f>
        <v>142.22926000000007</v>
      </c>
      <c r="L70" s="6">
        <f aca="true" t="shared" si="13" ref="L70:L90">D70-F70</f>
        <v>325.4292600000001</v>
      </c>
      <c r="M70" s="6">
        <f aca="true" t="shared" si="14" ref="M70:M90">IF(E70=0,0,(F70/E70)*100)</f>
        <v>80.56446296802405</v>
      </c>
      <c r="N70" s="6">
        <f aca="true" t="shared" si="15" ref="N70:N90">D70-H70</f>
        <v>326.0642</v>
      </c>
      <c r="O70" s="6">
        <f aca="true" t="shared" si="16" ref="O70:O90">E70-H70</f>
        <v>142.86419999999998</v>
      </c>
      <c r="P70" s="6">
        <f aca="true" t="shared" si="17" ref="P70:P90">IF(E70=0,0,(H70/E70)*100)</f>
        <v>80.47769882481552</v>
      </c>
    </row>
    <row r="71" spans="1:16" ht="26.25">
      <c r="A71" s="6" t="s">
        <v>147</v>
      </c>
      <c r="B71" s="6" t="s">
        <v>148</v>
      </c>
      <c r="C71" s="6">
        <v>2250</v>
      </c>
      <c r="D71" s="6">
        <v>2100</v>
      </c>
      <c r="E71" s="6">
        <v>1747.9</v>
      </c>
      <c r="F71" s="6">
        <v>1205.0052099999998</v>
      </c>
      <c r="G71" s="6">
        <v>2.08037</v>
      </c>
      <c r="H71" s="6">
        <v>1204.22756</v>
      </c>
      <c r="I71" s="6">
        <v>0.77765</v>
      </c>
      <c r="J71" s="6">
        <v>181.92067999999998</v>
      </c>
      <c r="K71" s="6">
        <f t="shared" si="12"/>
        <v>542.8947900000003</v>
      </c>
      <c r="L71" s="6">
        <f t="shared" si="13"/>
        <v>894.9947900000002</v>
      </c>
      <c r="M71" s="6">
        <f t="shared" si="14"/>
        <v>68.94016877395731</v>
      </c>
      <c r="N71" s="6">
        <f t="shared" si="15"/>
        <v>895.77244</v>
      </c>
      <c r="O71" s="6">
        <f t="shared" si="16"/>
        <v>543.67244</v>
      </c>
      <c r="P71" s="6">
        <f t="shared" si="17"/>
        <v>68.89567824246238</v>
      </c>
    </row>
    <row r="72" spans="1:16" ht="12.75">
      <c r="A72" s="6" t="s">
        <v>149</v>
      </c>
      <c r="B72" s="6" t="s">
        <v>150</v>
      </c>
      <c r="C72" s="6">
        <v>5200</v>
      </c>
      <c r="D72" s="6">
        <v>4447</v>
      </c>
      <c r="E72" s="6">
        <v>3553.62</v>
      </c>
      <c r="F72" s="6">
        <v>3034.6899700000004</v>
      </c>
      <c r="G72" s="6">
        <v>0</v>
      </c>
      <c r="H72" s="6">
        <v>3034.6899700000004</v>
      </c>
      <c r="I72" s="6">
        <v>0</v>
      </c>
      <c r="J72" s="6">
        <v>281.53817999999995</v>
      </c>
      <c r="K72" s="6">
        <f t="shared" si="12"/>
        <v>518.9300299999995</v>
      </c>
      <c r="L72" s="6">
        <f t="shared" si="13"/>
        <v>1412.3100299999996</v>
      </c>
      <c r="M72" s="6">
        <f t="shared" si="14"/>
        <v>85.39714347622989</v>
      </c>
      <c r="N72" s="6">
        <f t="shared" si="15"/>
        <v>1412.3100299999996</v>
      </c>
      <c r="O72" s="6">
        <f t="shared" si="16"/>
        <v>518.9300299999995</v>
      </c>
      <c r="P72" s="6">
        <f t="shared" si="17"/>
        <v>85.39714347622989</v>
      </c>
    </row>
    <row r="73" spans="1:16" ht="12.75">
      <c r="A73" s="5" t="s">
        <v>151</v>
      </c>
      <c r="B73" s="5" t="s">
        <v>152</v>
      </c>
      <c r="C73" s="5">
        <v>400</v>
      </c>
      <c r="D73" s="5">
        <v>400</v>
      </c>
      <c r="E73" s="5">
        <v>192</v>
      </c>
      <c r="F73" s="5">
        <v>122.29519</v>
      </c>
      <c r="G73" s="5">
        <v>0</v>
      </c>
      <c r="H73" s="5">
        <v>122.29519</v>
      </c>
      <c r="I73" s="5">
        <v>0</v>
      </c>
      <c r="J73" s="5">
        <v>0</v>
      </c>
      <c r="K73" s="5">
        <f t="shared" si="12"/>
        <v>69.70481</v>
      </c>
      <c r="L73" s="5">
        <f t="shared" si="13"/>
        <v>277.70481</v>
      </c>
      <c r="M73" s="5">
        <f t="shared" si="14"/>
        <v>63.69541145833334</v>
      </c>
      <c r="N73" s="5">
        <f t="shared" si="15"/>
        <v>277.70481</v>
      </c>
      <c r="O73" s="5">
        <f t="shared" si="16"/>
        <v>69.70481</v>
      </c>
      <c r="P73" s="5">
        <f t="shared" si="17"/>
        <v>63.69541145833334</v>
      </c>
    </row>
    <row r="74" spans="1:16" ht="12.75">
      <c r="A74" s="6" t="s">
        <v>153</v>
      </c>
      <c r="B74" s="6" t="s">
        <v>154</v>
      </c>
      <c r="C74" s="6">
        <v>400</v>
      </c>
      <c r="D74" s="6">
        <v>400</v>
      </c>
      <c r="E74" s="6">
        <v>192</v>
      </c>
      <c r="F74" s="6">
        <v>122.29519</v>
      </c>
      <c r="G74" s="6">
        <v>0</v>
      </c>
      <c r="H74" s="6">
        <v>122.29519</v>
      </c>
      <c r="I74" s="6">
        <v>0</v>
      </c>
      <c r="J74" s="6">
        <v>0</v>
      </c>
      <c r="K74" s="6">
        <f t="shared" si="12"/>
        <v>69.70481</v>
      </c>
      <c r="L74" s="6">
        <f t="shared" si="13"/>
        <v>277.70481</v>
      </c>
      <c r="M74" s="6">
        <f t="shared" si="14"/>
        <v>63.69541145833334</v>
      </c>
      <c r="N74" s="6">
        <f t="shared" si="15"/>
        <v>277.70481</v>
      </c>
      <c r="O74" s="6">
        <f t="shared" si="16"/>
        <v>69.70481</v>
      </c>
      <c r="P74" s="6">
        <f t="shared" si="17"/>
        <v>63.69541145833334</v>
      </c>
    </row>
    <row r="75" spans="1:16" ht="12.75">
      <c r="A75" s="5" t="s">
        <v>155</v>
      </c>
      <c r="B75" s="5" t="s">
        <v>156</v>
      </c>
      <c r="C75" s="5">
        <v>1790</v>
      </c>
      <c r="D75" s="5">
        <v>1799.5</v>
      </c>
      <c r="E75" s="5">
        <v>1694.18</v>
      </c>
      <c r="F75" s="5">
        <v>1099.54769</v>
      </c>
      <c r="G75" s="5">
        <v>0</v>
      </c>
      <c r="H75" s="5">
        <v>1056.42253</v>
      </c>
      <c r="I75" s="5">
        <v>43.12516</v>
      </c>
      <c r="J75" s="5">
        <v>69.10539</v>
      </c>
      <c r="K75" s="5">
        <f t="shared" si="12"/>
        <v>594.63231</v>
      </c>
      <c r="L75" s="5">
        <f t="shared" si="13"/>
        <v>699.9523099999999</v>
      </c>
      <c r="M75" s="5">
        <f t="shared" si="14"/>
        <v>64.901467966804</v>
      </c>
      <c r="N75" s="5">
        <f t="shared" si="15"/>
        <v>743.07747</v>
      </c>
      <c r="O75" s="5">
        <f t="shared" si="16"/>
        <v>637.75747</v>
      </c>
      <c r="P75" s="5">
        <f t="shared" si="17"/>
        <v>62.355979293817654</v>
      </c>
    </row>
    <row r="76" spans="1:16" ht="26.25">
      <c r="A76" s="6" t="s">
        <v>157</v>
      </c>
      <c r="B76" s="6" t="s">
        <v>158</v>
      </c>
      <c r="C76" s="6">
        <v>40</v>
      </c>
      <c r="D76" s="6">
        <v>40</v>
      </c>
      <c r="E76" s="6">
        <v>40</v>
      </c>
      <c r="F76" s="6">
        <v>26.0985</v>
      </c>
      <c r="G76" s="6">
        <v>0</v>
      </c>
      <c r="H76" s="6">
        <v>26.0985</v>
      </c>
      <c r="I76" s="6">
        <v>0</v>
      </c>
      <c r="J76" s="6">
        <v>0</v>
      </c>
      <c r="K76" s="6">
        <f t="shared" si="12"/>
        <v>13.901499999999999</v>
      </c>
      <c r="L76" s="6">
        <f t="shared" si="13"/>
        <v>13.901499999999999</v>
      </c>
      <c r="M76" s="6">
        <f t="shared" si="14"/>
        <v>65.24625</v>
      </c>
      <c r="N76" s="6">
        <f t="shared" si="15"/>
        <v>13.901499999999999</v>
      </c>
      <c r="O76" s="6">
        <f t="shared" si="16"/>
        <v>13.901499999999999</v>
      </c>
      <c r="P76" s="6">
        <f t="shared" si="17"/>
        <v>65.24625</v>
      </c>
    </row>
    <row r="77" spans="1:16" ht="39">
      <c r="A77" s="6" t="s">
        <v>159</v>
      </c>
      <c r="B77" s="6" t="s">
        <v>160</v>
      </c>
      <c r="C77" s="6">
        <v>1750</v>
      </c>
      <c r="D77" s="6">
        <v>1759.5</v>
      </c>
      <c r="E77" s="6">
        <v>1654.18</v>
      </c>
      <c r="F77" s="6">
        <v>1073.44919</v>
      </c>
      <c r="G77" s="6">
        <v>0</v>
      </c>
      <c r="H77" s="6">
        <v>1030.32403</v>
      </c>
      <c r="I77" s="6">
        <v>43.12516</v>
      </c>
      <c r="J77" s="6">
        <v>69.10539</v>
      </c>
      <c r="K77" s="6">
        <f t="shared" si="12"/>
        <v>580.73081</v>
      </c>
      <c r="L77" s="6">
        <f t="shared" si="13"/>
        <v>686.05081</v>
      </c>
      <c r="M77" s="6">
        <f t="shared" si="14"/>
        <v>64.89313073547014</v>
      </c>
      <c r="N77" s="6">
        <f t="shared" si="15"/>
        <v>729.17597</v>
      </c>
      <c r="O77" s="6">
        <f t="shared" si="16"/>
        <v>623.8559700000001</v>
      </c>
      <c r="P77" s="6">
        <f t="shared" si="17"/>
        <v>62.28608918013758</v>
      </c>
    </row>
    <row r="78" spans="1:16" ht="12.75">
      <c r="A78" s="5" t="s">
        <v>161</v>
      </c>
      <c r="B78" s="5" t="s">
        <v>162</v>
      </c>
      <c r="C78" s="5">
        <v>420.05</v>
      </c>
      <c r="D78" s="5">
        <v>420.05</v>
      </c>
      <c r="E78" s="5">
        <v>237.05</v>
      </c>
      <c r="F78" s="5">
        <v>39.6872</v>
      </c>
      <c r="G78" s="5">
        <v>0</v>
      </c>
      <c r="H78" s="5">
        <v>39.6872</v>
      </c>
      <c r="I78" s="5">
        <v>0</v>
      </c>
      <c r="J78" s="5">
        <v>0</v>
      </c>
      <c r="K78" s="5">
        <f t="shared" si="12"/>
        <v>197.36280000000002</v>
      </c>
      <c r="L78" s="5">
        <f t="shared" si="13"/>
        <v>380.3628</v>
      </c>
      <c r="M78" s="5">
        <f t="shared" si="14"/>
        <v>16.74212191520776</v>
      </c>
      <c r="N78" s="5">
        <f t="shared" si="15"/>
        <v>380.3628</v>
      </c>
      <c r="O78" s="5">
        <f t="shared" si="16"/>
        <v>197.36280000000002</v>
      </c>
      <c r="P78" s="5">
        <f t="shared" si="17"/>
        <v>16.74212191520776</v>
      </c>
    </row>
    <row r="79" spans="1:16" ht="26.25">
      <c r="A79" s="6" t="s">
        <v>163</v>
      </c>
      <c r="B79" s="6" t="s">
        <v>164</v>
      </c>
      <c r="C79" s="6">
        <v>420.05</v>
      </c>
      <c r="D79" s="6">
        <v>420.05</v>
      </c>
      <c r="E79" s="6">
        <v>237.05</v>
      </c>
      <c r="F79" s="6">
        <v>39.6872</v>
      </c>
      <c r="G79" s="6">
        <v>0</v>
      </c>
      <c r="H79" s="6">
        <v>39.6872</v>
      </c>
      <c r="I79" s="6">
        <v>0</v>
      </c>
      <c r="J79" s="6">
        <v>0</v>
      </c>
      <c r="K79" s="6">
        <f t="shared" si="12"/>
        <v>197.36280000000002</v>
      </c>
      <c r="L79" s="6">
        <f t="shared" si="13"/>
        <v>380.3628</v>
      </c>
      <c r="M79" s="6">
        <f t="shared" si="14"/>
        <v>16.74212191520776</v>
      </c>
      <c r="N79" s="6">
        <f t="shared" si="15"/>
        <v>380.3628</v>
      </c>
      <c r="O79" s="6">
        <f t="shared" si="16"/>
        <v>197.36280000000002</v>
      </c>
      <c r="P79" s="6">
        <f t="shared" si="17"/>
        <v>16.74212191520776</v>
      </c>
    </row>
    <row r="80" spans="1:16" ht="39">
      <c r="A80" s="5" t="s">
        <v>165</v>
      </c>
      <c r="B80" s="5" t="s">
        <v>166</v>
      </c>
      <c r="C80" s="5">
        <v>2194.75</v>
      </c>
      <c r="D80" s="5">
        <v>2194.75</v>
      </c>
      <c r="E80" s="5">
        <v>963.7711400000001</v>
      </c>
      <c r="F80" s="5">
        <v>399.07111000000003</v>
      </c>
      <c r="G80" s="5">
        <v>0</v>
      </c>
      <c r="H80" s="5">
        <v>393.77111</v>
      </c>
      <c r="I80" s="5">
        <v>5.3</v>
      </c>
      <c r="J80" s="5">
        <v>196.58843000000002</v>
      </c>
      <c r="K80" s="5">
        <f t="shared" si="12"/>
        <v>564.70003</v>
      </c>
      <c r="L80" s="5">
        <f t="shared" si="13"/>
        <v>1795.67889</v>
      </c>
      <c r="M80" s="5">
        <f t="shared" si="14"/>
        <v>41.40724840546689</v>
      </c>
      <c r="N80" s="5">
        <f t="shared" si="15"/>
        <v>1800.9788899999999</v>
      </c>
      <c r="O80" s="5">
        <f t="shared" si="16"/>
        <v>570.00003</v>
      </c>
      <c r="P80" s="5">
        <f t="shared" si="17"/>
        <v>40.85732531895487</v>
      </c>
    </row>
    <row r="81" spans="1:16" ht="39">
      <c r="A81" s="6" t="s">
        <v>167</v>
      </c>
      <c r="B81" s="6" t="s">
        <v>168</v>
      </c>
      <c r="C81" s="6">
        <v>1448.95</v>
      </c>
      <c r="D81" s="6">
        <v>1448.95</v>
      </c>
      <c r="E81" s="6">
        <v>573.62606</v>
      </c>
      <c r="F81" s="6">
        <v>69.07211</v>
      </c>
      <c r="G81" s="6">
        <v>0</v>
      </c>
      <c r="H81" s="6">
        <v>63.772110000000005</v>
      </c>
      <c r="I81" s="6">
        <v>5.3</v>
      </c>
      <c r="J81" s="6">
        <v>76.58743</v>
      </c>
      <c r="K81" s="6">
        <f t="shared" si="12"/>
        <v>504.55395000000004</v>
      </c>
      <c r="L81" s="6">
        <f t="shared" si="13"/>
        <v>1379.87789</v>
      </c>
      <c r="M81" s="6">
        <f t="shared" si="14"/>
        <v>12.041313116074258</v>
      </c>
      <c r="N81" s="6">
        <f t="shared" si="15"/>
        <v>1385.17789</v>
      </c>
      <c r="O81" s="6">
        <f t="shared" si="16"/>
        <v>509.85395000000005</v>
      </c>
      <c r="P81" s="6">
        <f t="shared" si="17"/>
        <v>11.117366250759249</v>
      </c>
    </row>
    <row r="82" spans="1:16" ht="39">
      <c r="A82" s="6" t="s">
        <v>169</v>
      </c>
      <c r="B82" s="6" t="s">
        <v>170</v>
      </c>
      <c r="C82" s="6">
        <v>745.8</v>
      </c>
      <c r="D82" s="6">
        <v>745.8</v>
      </c>
      <c r="E82" s="6">
        <v>390.14508</v>
      </c>
      <c r="F82" s="6">
        <v>329.999</v>
      </c>
      <c r="G82" s="6">
        <v>0</v>
      </c>
      <c r="H82" s="6">
        <v>329.999</v>
      </c>
      <c r="I82" s="6">
        <v>0</v>
      </c>
      <c r="J82" s="6">
        <v>120.001</v>
      </c>
      <c r="K82" s="6">
        <f t="shared" si="12"/>
        <v>60.146079999999984</v>
      </c>
      <c r="L82" s="6">
        <f t="shared" si="13"/>
        <v>415.80099999999993</v>
      </c>
      <c r="M82" s="6">
        <f t="shared" si="14"/>
        <v>84.58366308246154</v>
      </c>
      <c r="N82" s="6">
        <f t="shared" si="15"/>
        <v>415.80099999999993</v>
      </c>
      <c r="O82" s="6">
        <f t="shared" si="16"/>
        <v>60.146079999999984</v>
      </c>
      <c r="P82" s="6">
        <f t="shared" si="17"/>
        <v>84.58366308246154</v>
      </c>
    </row>
    <row r="83" spans="1:16" ht="39">
      <c r="A83" s="5" t="s">
        <v>171</v>
      </c>
      <c r="B83" s="5" t="s">
        <v>172</v>
      </c>
      <c r="C83" s="5">
        <v>30</v>
      </c>
      <c r="D83" s="5">
        <v>30</v>
      </c>
      <c r="E83" s="5">
        <v>10</v>
      </c>
      <c r="F83" s="5">
        <v>0</v>
      </c>
      <c r="G83" s="5">
        <v>0</v>
      </c>
      <c r="H83" s="5">
        <v>0</v>
      </c>
      <c r="I83" s="5">
        <v>0</v>
      </c>
      <c r="J83" s="5">
        <v>0</v>
      </c>
      <c r="K83" s="5">
        <f t="shared" si="12"/>
        <v>10</v>
      </c>
      <c r="L83" s="5">
        <f t="shared" si="13"/>
        <v>30</v>
      </c>
      <c r="M83" s="5">
        <f t="shared" si="14"/>
        <v>0</v>
      </c>
      <c r="N83" s="5">
        <f t="shared" si="15"/>
        <v>30</v>
      </c>
      <c r="O83" s="5">
        <f t="shared" si="16"/>
        <v>10</v>
      </c>
      <c r="P83" s="5">
        <f t="shared" si="17"/>
        <v>0</v>
      </c>
    </row>
    <row r="84" spans="1:16" ht="39">
      <c r="A84" s="6" t="s">
        <v>173</v>
      </c>
      <c r="B84" s="6" t="s">
        <v>174</v>
      </c>
      <c r="C84" s="6">
        <v>15</v>
      </c>
      <c r="D84" s="6">
        <v>15</v>
      </c>
      <c r="E84" s="6">
        <v>5</v>
      </c>
      <c r="F84" s="6">
        <v>0</v>
      </c>
      <c r="G84" s="6">
        <v>0</v>
      </c>
      <c r="H84" s="6">
        <v>0</v>
      </c>
      <c r="I84" s="6">
        <v>0</v>
      </c>
      <c r="J84" s="6">
        <v>0</v>
      </c>
      <c r="K84" s="6">
        <f t="shared" si="12"/>
        <v>5</v>
      </c>
      <c r="L84" s="6">
        <f t="shared" si="13"/>
        <v>15</v>
      </c>
      <c r="M84" s="6">
        <f t="shared" si="14"/>
        <v>0</v>
      </c>
      <c r="N84" s="6">
        <f t="shared" si="15"/>
        <v>15</v>
      </c>
      <c r="O84" s="6">
        <f t="shared" si="16"/>
        <v>5</v>
      </c>
      <c r="P84" s="6">
        <f t="shared" si="17"/>
        <v>0</v>
      </c>
    </row>
    <row r="85" spans="1:16" ht="12.75">
      <c r="A85" s="6" t="s">
        <v>175</v>
      </c>
      <c r="B85" s="6" t="s">
        <v>176</v>
      </c>
      <c r="C85" s="6">
        <v>15</v>
      </c>
      <c r="D85" s="6">
        <v>15</v>
      </c>
      <c r="E85" s="6">
        <v>5</v>
      </c>
      <c r="F85" s="6">
        <v>0</v>
      </c>
      <c r="G85" s="6">
        <v>0</v>
      </c>
      <c r="H85" s="6">
        <v>0</v>
      </c>
      <c r="I85" s="6">
        <v>0</v>
      </c>
      <c r="J85" s="6">
        <v>0</v>
      </c>
      <c r="K85" s="6">
        <f t="shared" si="12"/>
        <v>5</v>
      </c>
      <c r="L85" s="6">
        <f t="shared" si="13"/>
        <v>15</v>
      </c>
      <c r="M85" s="6">
        <f t="shared" si="14"/>
        <v>0</v>
      </c>
      <c r="N85" s="6">
        <f t="shared" si="15"/>
        <v>15</v>
      </c>
      <c r="O85" s="6">
        <f t="shared" si="16"/>
        <v>5</v>
      </c>
      <c r="P85" s="6">
        <f t="shared" si="17"/>
        <v>0</v>
      </c>
    </row>
    <row r="86" spans="1:16" ht="26.25">
      <c r="A86" s="5" t="s">
        <v>177</v>
      </c>
      <c r="B86" s="5" t="s">
        <v>178</v>
      </c>
      <c r="C86" s="5">
        <v>9409.6</v>
      </c>
      <c r="D86" s="5">
        <v>9709.6</v>
      </c>
      <c r="E86" s="5">
        <v>4886.095</v>
      </c>
      <c r="F86" s="5">
        <v>4828.79394</v>
      </c>
      <c r="G86" s="5">
        <v>0</v>
      </c>
      <c r="H86" s="5">
        <v>4828.79394</v>
      </c>
      <c r="I86" s="5">
        <v>0</v>
      </c>
      <c r="J86" s="5">
        <v>0</v>
      </c>
      <c r="K86" s="5">
        <f t="shared" si="12"/>
        <v>57.30106000000069</v>
      </c>
      <c r="L86" s="5">
        <f t="shared" si="13"/>
        <v>4880.806060000001</v>
      </c>
      <c r="M86" s="5">
        <f t="shared" si="14"/>
        <v>98.8272626709059</v>
      </c>
      <c r="N86" s="5">
        <f t="shared" si="15"/>
        <v>4880.806060000001</v>
      </c>
      <c r="O86" s="5">
        <f t="shared" si="16"/>
        <v>57.30106000000069</v>
      </c>
      <c r="P86" s="5">
        <f t="shared" si="17"/>
        <v>98.8272626709059</v>
      </c>
    </row>
    <row r="87" spans="1:16" ht="12.75">
      <c r="A87" s="6" t="s">
        <v>179</v>
      </c>
      <c r="B87" s="6" t="s">
        <v>180</v>
      </c>
      <c r="C87" s="6">
        <v>5</v>
      </c>
      <c r="D87" s="6">
        <v>5</v>
      </c>
      <c r="E87" s="6">
        <v>2.4</v>
      </c>
      <c r="F87" s="6">
        <v>0</v>
      </c>
      <c r="G87" s="6">
        <v>0</v>
      </c>
      <c r="H87" s="6">
        <v>0</v>
      </c>
      <c r="I87" s="6">
        <v>0</v>
      </c>
      <c r="J87" s="6">
        <v>0</v>
      </c>
      <c r="K87" s="6">
        <f t="shared" si="12"/>
        <v>2.4</v>
      </c>
      <c r="L87" s="6">
        <f t="shared" si="13"/>
        <v>5</v>
      </c>
      <c r="M87" s="6">
        <f t="shared" si="14"/>
        <v>0</v>
      </c>
      <c r="N87" s="6">
        <f t="shared" si="15"/>
        <v>5</v>
      </c>
      <c r="O87" s="6">
        <f t="shared" si="16"/>
        <v>2.4</v>
      </c>
      <c r="P87" s="6">
        <f t="shared" si="17"/>
        <v>0</v>
      </c>
    </row>
    <row r="88" spans="1:16" ht="12.75">
      <c r="A88" s="6" t="s">
        <v>181</v>
      </c>
      <c r="B88" s="6" t="s">
        <v>182</v>
      </c>
      <c r="C88" s="6">
        <v>9304.6</v>
      </c>
      <c r="D88" s="6">
        <v>9304.6</v>
      </c>
      <c r="E88" s="6">
        <v>4652.4</v>
      </c>
      <c r="F88" s="6">
        <v>4652.4</v>
      </c>
      <c r="G88" s="6">
        <v>0</v>
      </c>
      <c r="H88" s="6">
        <v>4652.4</v>
      </c>
      <c r="I88" s="6">
        <v>0</v>
      </c>
      <c r="J88" s="6">
        <v>0</v>
      </c>
      <c r="K88" s="6">
        <f t="shared" si="12"/>
        <v>0</v>
      </c>
      <c r="L88" s="6">
        <f t="shared" si="13"/>
        <v>4652.200000000001</v>
      </c>
      <c r="M88" s="6">
        <f t="shared" si="14"/>
        <v>100</v>
      </c>
      <c r="N88" s="6">
        <f t="shared" si="15"/>
        <v>4652.200000000001</v>
      </c>
      <c r="O88" s="6">
        <f t="shared" si="16"/>
        <v>0</v>
      </c>
      <c r="P88" s="6">
        <f t="shared" si="17"/>
        <v>100</v>
      </c>
    </row>
    <row r="89" spans="1:16" ht="12.75">
      <c r="A89" s="6" t="s">
        <v>183</v>
      </c>
      <c r="B89" s="6" t="s">
        <v>184</v>
      </c>
      <c r="C89" s="6">
        <v>100</v>
      </c>
      <c r="D89" s="6">
        <v>400</v>
      </c>
      <c r="E89" s="6">
        <v>231.295</v>
      </c>
      <c r="F89" s="6">
        <v>176.39394</v>
      </c>
      <c r="G89" s="6">
        <v>0</v>
      </c>
      <c r="H89" s="6">
        <v>176.39394</v>
      </c>
      <c r="I89" s="6">
        <v>0</v>
      </c>
      <c r="J89" s="6">
        <v>0</v>
      </c>
      <c r="K89" s="6">
        <f t="shared" si="12"/>
        <v>54.90106</v>
      </c>
      <c r="L89" s="6">
        <f t="shared" si="13"/>
        <v>223.60606</v>
      </c>
      <c r="M89" s="6">
        <f t="shared" si="14"/>
        <v>76.26362005231414</v>
      </c>
      <c r="N89" s="6">
        <f t="shared" si="15"/>
        <v>223.60606</v>
      </c>
      <c r="O89" s="6">
        <f t="shared" si="16"/>
        <v>54.90106</v>
      </c>
      <c r="P89" s="6">
        <f t="shared" si="17"/>
        <v>76.26362005231414</v>
      </c>
    </row>
    <row r="90" spans="1:16" ht="12.75">
      <c r="A90" s="5" t="s">
        <v>185</v>
      </c>
      <c r="B90" s="5" t="s">
        <v>186</v>
      </c>
      <c r="C90" s="5">
        <v>245355.12</v>
      </c>
      <c r="D90" s="5">
        <v>271087.82599999994</v>
      </c>
      <c r="E90" s="5">
        <v>161204.37918999998</v>
      </c>
      <c r="F90" s="5">
        <v>140866.18290999992</v>
      </c>
      <c r="G90" s="5">
        <v>2.08037</v>
      </c>
      <c r="H90" s="5">
        <v>138038.2</v>
      </c>
      <c r="I90" s="5">
        <v>2825.9355400000004</v>
      </c>
      <c r="J90" s="5">
        <v>16037.95614999999</v>
      </c>
      <c r="K90" s="5">
        <f t="shared" si="12"/>
        <v>20338.196280000062</v>
      </c>
      <c r="L90" s="5">
        <f t="shared" si="13"/>
        <v>130221.64309000003</v>
      </c>
      <c r="M90" s="5">
        <f t="shared" si="14"/>
        <v>87.38359566769033</v>
      </c>
      <c r="N90" s="5">
        <f t="shared" si="15"/>
        <v>133049.62599999993</v>
      </c>
      <c r="O90" s="5">
        <f t="shared" si="16"/>
        <v>23166.179189999966</v>
      </c>
      <c r="P90" s="5">
        <f t="shared" si="17"/>
        <v>85.6293114948846</v>
      </c>
    </row>
  </sheetData>
  <sheetProtection selectLockedCells="1" selectUnlockedCells="1"/>
  <mergeCells count="2">
    <mergeCell ref="A2:L2"/>
    <mergeCell ref="A3:L3"/>
  </mergeCells>
  <printOptions horizontalCentered="1"/>
  <pageMargins left="0.31496062992125984" right="0.31496062992125984" top="0.3937007874015748" bottom="0.3937007874015748" header="0.5118110236220472" footer="0.5118110236220472"/>
  <pageSetup horizontalDpi="300" verticalDpi="300" orientation="portrait" paperSize="9" scale="75" r:id="rId1"/>
  <rowBreaks count="1" manualBreakCount="1">
    <brk id="62" max="255" man="1"/>
  </rowBreaks>
</worksheet>
</file>

<file path=xl/worksheets/sheet2.xml><?xml version="1.0" encoding="utf-8"?>
<worksheet xmlns="http://schemas.openxmlformats.org/spreadsheetml/2006/main" xmlns:r="http://schemas.openxmlformats.org/officeDocument/2006/relationships">
  <dimension ref="A2:P43"/>
  <sheetViews>
    <sheetView tabSelected="1" zoomScalePageLayoutView="0" workbookViewId="0" topLeftCell="A17">
      <selection activeCell="S29" sqref="S29"/>
    </sheetView>
  </sheetViews>
  <sheetFormatPr defaultColWidth="9.125" defaultRowHeight="12.75"/>
  <cols>
    <col min="1" max="1" width="8.50390625" style="1" customWidth="1"/>
    <col min="2" max="2" width="44.625" style="1" customWidth="1"/>
    <col min="3" max="3" width="10.875" style="1" customWidth="1"/>
    <col min="4" max="5" width="15.625" style="1" customWidth="1"/>
    <col min="6" max="7" width="0" style="1" hidden="1" customWidth="1"/>
    <col min="8" max="8" width="12.125" style="1" customWidth="1"/>
    <col min="9" max="16" width="0" style="1" hidden="1" customWidth="1"/>
    <col min="17" max="16384" width="9.125" style="1" customWidth="1"/>
  </cols>
  <sheetData>
    <row r="2" spans="1:12" ht="17.25">
      <c r="A2" s="11" t="s">
        <v>187</v>
      </c>
      <c r="B2" s="11"/>
      <c r="C2" s="11"/>
      <c r="D2" s="11"/>
      <c r="E2" s="11"/>
      <c r="F2" s="11"/>
      <c r="G2" s="11"/>
      <c r="H2" s="11"/>
      <c r="I2" s="11"/>
      <c r="J2" s="11"/>
      <c r="K2" s="11"/>
      <c r="L2" s="11"/>
    </row>
    <row r="3" spans="1:12" ht="12.75">
      <c r="A3" s="12" t="s">
        <v>188</v>
      </c>
      <c r="B3" s="12"/>
      <c r="C3" s="12"/>
      <c r="D3" s="12"/>
      <c r="E3" s="12"/>
      <c r="F3" s="12"/>
      <c r="G3" s="12"/>
      <c r="H3" s="12"/>
      <c r="I3" s="12"/>
      <c r="J3" s="12"/>
      <c r="K3" s="12"/>
      <c r="L3" s="12"/>
    </row>
    <row r="4" spans="8:12" ht="12.75">
      <c r="H4" s="1" t="s">
        <v>3</v>
      </c>
      <c r="L4" s="2" t="s">
        <v>2</v>
      </c>
    </row>
    <row r="5" spans="1:16" s="4" customFormat="1" ht="118.5">
      <c r="A5" s="3" t="s">
        <v>4</v>
      </c>
      <c r="B5" s="3" t="s">
        <v>5</v>
      </c>
      <c r="C5" s="3" t="s">
        <v>6</v>
      </c>
      <c r="D5" s="3" t="s">
        <v>7</v>
      </c>
      <c r="E5" s="3" t="s">
        <v>8</v>
      </c>
      <c r="F5" s="3" t="s">
        <v>9</v>
      </c>
      <c r="G5" s="3" t="s">
        <v>10</v>
      </c>
      <c r="H5" s="3" t="s">
        <v>189</v>
      </c>
      <c r="I5" s="3" t="s">
        <v>12</v>
      </c>
      <c r="J5" s="3" t="s">
        <v>13</v>
      </c>
      <c r="K5" s="3" t="s">
        <v>14</v>
      </c>
      <c r="L5" s="3" t="s">
        <v>15</v>
      </c>
      <c r="M5" s="3" t="s">
        <v>16</v>
      </c>
      <c r="N5" s="3" t="s">
        <v>17</v>
      </c>
      <c r="O5" s="3" t="s">
        <v>18</v>
      </c>
      <c r="P5" s="3" t="s">
        <v>19</v>
      </c>
    </row>
    <row r="6" spans="1:16" ht="12.75">
      <c r="A6" s="5" t="s">
        <v>20</v>
      </c>
      <c r="B6" s="5" t="s">
        <v>21</v>
      </c>
      <c r="C6" s="5">
        <v>149.9</v>
      </c>
      <c r="D6" s="5">
        <v>149.9</v>
      </c>
      <c r="E6" s="5">
        <v>149.9</v>
      </c>
      <c r="F6" s="5">
        <v>137.836</v>
      </c>
      <c r="G6" s="5">
        <v>0</v>
      </c>
      <c r="H6" s="5">
        <v>137.836</v>
      </c>
      <c r="I6" s="5">
        <v>0</v>
      </c>
      <c r="J6" s="5">
        <v>0</v>
      </c>
      <c r="K6" s="5">
        <f aca="true" t="shared" si="0" ref="K6:K40">E6-F6</f>
        <v>12.063999999999993</v>
      </c>
      <c r="L6" s="5">
        <f aca="true" t="shared" si="1" ref="L6:L40">D6-F6</f>
        <v>12.063999999999993</v>
      </c>
      <c r="M6" s="5">
        <f aca="true" t="shared" si="2" ref="M6:M40">IF(E6=0,0,(F6/E6)*100)</f>
        <v>91.95196797865243</v>
      </c>
      <c r="N6" s="5">
        <f aca="true" t="shared" si="3" ref="N6:N40">D6-H6</f>
        <v>12.063999999999993</v>
      </c>
      <c r="O6" s="5">
        <f aca="true" t="shared" si="4" ref="O6:O40">E6-H6</f>
        <v>12.063999999999993</v>
      </c>
      <c r="P6" s="5">
        <f aca="true" t="shared" si="5" ref="P6:P40">IF(E6=0,0,(H6/E6)*100)</f>
        <v>91.95196797865243</v>
      </c>
    </row>
    <row r="7" spans="1:16" ht="12.75">
      <c r="A7" s="6" t="s">
        <v>22</v>
      </c>
      <c r="B7" s="6" t="s">
        <v>23</v>
      </c>
      <c r="C7" s="6">
        <v>149.9</v>
      </c>
      <c r="D7" s="6">
        <v>149.9</v>
      </c>
      <c r="E7" s="6">
        <v>149.9</v>
      </c>
      <c r="F7" s="6">
        <v>137.836</v>
      </c>
      <c r="G7" s="6">
        <v>0</v>
      </c>
      <c r="H7" s="6">
        <v>137.836</v>
      </c>
      <c r="I7" s="6">
        <v>0</v>
      </c>
      <c r="J7" s="6">
        <v>0</v>
      </c>
      <c r="K7" s="6">
        <f t="shared" si="0"/>
        <v>12.063999999999993</v>
      </c>
      <c r="L7" s="6">
        <f t="shared" si="1"/>
        <v>12.063999999999993</v>
      </c>
      <c r="M7" s="6">
        <f t="shared" si="2"/>
        <v>91.95196797865243</v>
      </c>
      <c r="N7" s="6">
        <f t="shared" si="3"/>
        <v>12.063999999999993</v>
      </c>
      <c r="O7" s="6">
        <f t="shared" si="4"/>
        <v>12.063999999999993</v>
      </c>
      <c r="P7" s="6">
        <f t="shared" si="5"/>
        <v>91.95196797865243</v>
      </c>
    </row>
    <row r="8" spans="1:16" ht="12.75">
      <c r="A8" s="5" t="s">
        <v>24</v>
      </c>
      <c r="B8" s="5" t="s">
        <v>25</v>
      </c>
      <c r="C8" s="5">
        <v>3140.28</v>
      </c>
      <c r="D8" s="5">
        <v>3361.78</v>
      </c>
      <c r="E8" s="5">
        <v>1797.18</v>
      </c>
      <c r="F8" s="5">
        <v>31.28</v>
      </c>
      <c r="G8" s="5">
        <v>0</v>
      </c>
      <c r="H8" s="5">
        <v>2008.3018500000003</v>
      </c>
      <c r="I8" s="5">
        <v>0</v>
      </c>
      <c r="J8" s="5">
        <v>30.707549999999998</v>
      </c>
      <c r="K8" s="5">
        <f t="shared" si="0"/>
        <v>1765.9</v>
      </c>
      <c r="L8" s="5">
        <f t="shared" si="1"/>
        <v>3330.5</v>
      </c>
      <c r="M8" s="5">
        <f t="shared" si="2"/>
        <v>1.7405045682680647</v>
      </c>
      <c r="N8" s="5">
        <f t="shared" si="3"/>
        <v>1353.47815</v>
      </c>
      <c r="O8" s="5">
        <f t="shared" si="4"/>
        <v>-211.12185000000022</v>
      </c>
      <c r="P8" s="5">
        <f t="shared" si="5"/>
        <v>111.74739592027511</v>
      </c>
    </row>
    <row r="9" spans="1:16" ht="12.75">
      <c r="A9" s="6" t="s">
        <v>26</v>
      </c>
      <c r="B9" s="6" t="s">
        <v>27</v>
      </c>
      <c r="C9" s="6">
        <v>2377.08</v>
      </c>
      <c r="D9" s="6">
        <v>2547.08</v>
      </c>
      <c r="E9" s="6">
        <v>1364.08</v>
      </c>
      <c r="F9" s="6">
        <v>21.08</v>
      </c>
      <c r="G9" s="6">
        <v>0</v>
      </c>
      <c r="H9" s="6">
        <v>1381.8904400000001</v>
      </c>
      <c r="I9" s="6">
        <v>0</v>
      </c>
      <c r="J9" s="6">
        <v>11.70755</v>
      </c>
      <c r="K9" s="6">
        <f t="shared" si="0"/>
        <v>1343</v>
      </c>
      <c r="L9" s="6">
        <f t="shared" si="1"/>
        <v>2526</v>
      </c>
      <c r="M9" s="6">
        <f t="shared" si="2"/>
        <v>1.5453639082751744</v>
      </c>
      <c r="N9" s="6">
        <f t="shared" si="3"/>
        <v>1165.1895599999998</v>
      </c>
      <c r="O9" s="6">
        <f t="shared" si="4"/>
        <v>-17.8104400000002</v>
      </c>
      <c r="P9" s="6">
        <f t="shared" si="5"/>
        <v>101.30567415400857</v>
      </c>
    </row>
    <row r="10" spans="1:16" ht="39">
      <c r="A10" s="6" t="s">
        <v>28</v>
      </c>
      <c r="B10" s="6" t="s">
        <v>29</v>
      </c>
      <c r="C10" s="6">
        <v>734</v>
      </c>
      <c r="D10" s="6">
        <v>785.5</v>
      </c>
      <c r="E10" s="6">
        <v>418.5</v>
      </c>
      <c r="F10" s="6">
        <v>10.2</v>
      </c>
      <c r="G10" s="6">
        <v>0</v>
      </c>
      <c r="H10" s="6">
        <v>544.30419</v>
      </c>
      <c r="I10" s="6">
        <v>0</v>
      </c>
      <c r="J10" s="6">
        <v>19</v>
      </c>
      <c r="K10" s="6">
        <f t="shared" si="0"/>
        <v>408.3</v>
      </c>
      <c r="L10" s="6">
        <f t="shared" si="1"/>
        <v>775.3</v>
      </c>
      <c r="M10" s="6">
        <f t="shared" si="2"/>
        <v>2.4372759856630823</v>
      </c>
      <c r="N10" s="6">
        <f t="shared" si="3"/>
        <v>241.19581000000005</v>
      </c>
      <c r="O10" s="6">
        <f t="shared" si="4"/>
        <v>-125.80418999999995</v>
      </c>
      <c r="P10" s="6">
        <f t="shared" si="5"/>
        <v>130.06073835125446</v>
      </c>
    </row>
    <row r="11" spans="1:16" ht="26.25">
      <c r="A11" s="6" t="s">
        <v>32</v>
      </c>
      <c r="B11" s="6" t="s">
        <v>33</v>
      </c>
      <c r="C11" s="6">
        <v>20</v>
      </c>
      <c r="D11" s="6">
        <v>20</v>
      </c>
      <c r="E11" s="6">
        <v>10</v>
      </c>
      <c r="F11" s="6">
        <v>0</v>
      </c>
      <c r="G11" s="6">
        <v>0</v>
      </c>
      <c r="H11" s="6">
        <v>77.27522000000002</v>
      </c>
      <c r="I11" s="6">
        <v>0</v>
      </c>
      <c r="J11" s="6">
        <v>0</v>
      </c>
      <c r="K11" s="6">
        <f t="shared" si="0"/>
        <v>10</v>
      </c>
      <c r="L11" s="6">
        <f t="shared" si="1"/>
        <v>20</v>
      </c>
      <c r="M11" s="6">
        <f t="shared" si="2"/>
        <v>0</v>
      </c>
      <c r="N11" s="6">
        <f t="shared" si="3"/>
        <v>-57.27522000000002</v>
      </c>
      <c r="O11" s="6">
        <f t="shared" si="4"/>
        <v>-67.27522000000002</v>
      </c>
      <c r="P11" s="6">
        <f t="shared" si="5"/>
        <v>772.7522000000002</v>
      </c>
    </row>
    <row r="12" spans="1:16" ht="26.25">
      <c r="A12" s="6" t="s">
        <v>34</v>
      </c>
      <c r="B12" s="6" t="s">
        <v>35</v>
      </c>
      <c r="C12" s="6">
        <v>0.2</v>
      </c>
      <c r="D12" s="6">
        <v>0.2</v>
      </c>
      <c r="E12" s="6">
        <v>0.1</v>
      </c>
      <c r="F12" s="6">
        <v>0</v>
      </c>
      <c r="G12" s="6">
        <v>0</v>
      </c>
      <c r="H12" s="6">
        <v>1.64</v>
      </c>
      <c r="I12" s="6">
        <v>0</v>
      </c>
      <c r="J12" s="6">
        <v>0</v>
      </c>
      <c r="K12" s="6">
        <f t="shared" si="0"/>
        <v>0.1</v>
      </c>
      <c r="L12" s="6">
        <f t="shared" si="1"/>
        <v>0.2</v>
      </c>
      <c r="M12" s="6">
        <f t="shared" si="2"/>
        <v>0</v>
      </c>
      <c r="N12" s="6">
        <f t="shared" si="3"/>
        <v>-1.44</v>
      </c>
      <c r="O12" s="6">
        <f t="shared" si="4"/>
        <v>-1.5399999999999998</v>
      </c>
      <c r="P12" s="6">
        <f t="shared" si="5"/>
        <v>1639.9999999999998</v>
      </c>
    </row>
    <row r="13" spans="1:16" ht="26.25">
      <c r="A13" s="6" t="s">
        <v>36</v>
      </c>
      <c r="B13" s="6" t="s">
        <v>37</v>
      </c>
      <c r="C13" s="6">
        <v>9</v>
      </c>
      <c r="D13" s="6">
        <v>9</v>
      </c>
      <c r="E13" s="6">
        <v>4.5</v>
      </c>
      <c r="F13" s="6">
        <v>0</v>
      </c>
      <c r="G13" s="6">
        <v>0</v>
      </c>
      <c r="H13" s="6">
        <v>3.192</v>
      </c>
      <c r="I13" s="6">
        <v>0</v>
      </c>
      <c r="J13" s="6">
        <v>0</v>
      </c>
      <c r="K13" s="6">
        <f t="shared" si="0"/>
        <v>4.5</v>
      </c>
      <c r="L13" s="6">
        <f t="shared" si="1"/>
        <v>9</v>
      </c>
      <c r="M13" s="6">
        <f t="shared" si="2"/>
        <v>0</v>
      </c>
      <c r="N13" s="6">
        <f t="shared" si="3"/>
        <v>5.808</v>
      </c>
      <c r="O13" s="6">
        <f t="shared" si="4"/>
        <v>1.3079999999999998</v>
      </c>
      <c r="P13" s="6">
        <f t="shared" si="5"/>
        <v>70.93333333333334</v>
      </c>
    </row>
    <row r="14" spans="1:16" ht="12.75">
      <c r="A14" s="5" t="s">
        <v>44</v>
      </c>
      <c r="B14" s="5" t="s">
        <v>45</v>
      </c>
      <c r="C14" s="5">
        <v>1120</v>
      </c>
      <c r="D14" s="5">
        <v>1150</v>
      </c>
      <c r="E14" s="5">
        <v>590</v>
      </c>
      <c r="F14" s="5">
        <v>23.8</v>
      </c>
      <c r="G14" s="5">
        <v>0</v>
      </c>
      <c r="H14" s="5">
        <v>787.47989</v>
      </c>
      <c r="I14" s="5">
        <v>0.01</v>
      </c>
      <c r="J14" s="5">
        <v>22.55174</v>
      </c>
      <c r="K14" s="5">
        <f t="shared" si="0"/>
        <v>566.2</v>
      </c>
      <c r="L14" s="5">
        <f t="shared" si="1"/>
        <v>1126.2</v>
      </c>
      <c r="M14" s="5">
        <f t="shared" si="2"/>
        <v>4.033898305084746</v>
      </c>
      <c r="N14" s="5">
        <f t="shared" si="3"/>
        <v>362.52011000000005</v>
      </c>
      <c r="O14" s="5">
        <f t="shared" si="4"/>
        <v>-197.47988999999995</v>
      </c>
      <c r="P14" s="5">
        <f t="shared" si="5"/>
        <v>133.47116779661016</v>
      </c>
    </row>
    <row r="15" spans="1:16" ht="12.75">
      <c r="A15" s="6" t="s">
        <v>46</v>
      </c>
      <c r="B15" s="6" t="s">
        <v>47</v>
      </c>
      <c r="C15" s="6">
        <v>599.3</v>
      </c>
      <c r="D15" s="6">
        <v>605.5</v>
      </c>
      <c r="E15" s="6">
        <v>305.85</v>
      </c>
      <c r="F15" s="6">
        <v>0</v>
      </c>
      <c r="G15" s="6">
        <v>0</v>
      </c>
      <c r="H15" s="6">
        <v>534.2489099999999</v>
      </c>
      <c r="I15" s="6">
        <v>0</v>
      </c>
      <c r="J15" s="6">
        <v>21.26463</v>
      </c>
      <c r="K15" s="6">
        <f t="shared" si="0"/>
        <v>305.85</v>
      </c>
      <c r="L15" s="6">
        <f t="shared" si="1"/>
        <v>605.5</v>
      </c>
      <c r="M15" s="6">
        <f t="shared" si="2"/>
        <v>0</v>
      </c>
      <c r="N15" s="6">
        <f t="shared" si="3"/>
        <v>71.25109000000009</v>
      </c>
      <c r="O15" s="6">
        <f t="shared" si="4"/>
        <v>-228.3989099999999</v>
      </c>
      <c r="P15" s="6">
        <f t="shared" si="5"/>
        <v>174.6767729279058</v>
      </c>
    </row>
    <row r="16" spans="1:16" ht="26.25">
      <c r="A16" s="6" t="s">
        <v>48</v>
      </c>
      <c r="B16" s="6" t="s">
        <v>49</v>
      </c>
      <c r="C16" s="6">
        <v>520.7</v>
      </c>
      <c r="D16" s="6">
        <v>544.5</v>
      </c>
      <c r="E16" s="6">
        <v>284.15</v>
      </c>
      <c r="F16" s="6">
        <v>23.8</v>
      </c>
      <c r="G16" s="6">
        <v>0</v>
      </c>
      <c r="H16" s="6">
        <v>252.86458</v>
      </c>
      <c r="I16" s="6">
        <v>0.01</v>
      </c>
      <c r="J16" s="6">
        <v>1.28711</v>
      </c>
      <c r="K16" s="6">
        <f t="shared" si="0"/>
        <v>260.34999999999997</v>
      </c>
      <c r="L16" s="6">
        <f t="shared" si="1"/>
        <v>520.7</v>
      </c>
      <c r="M16" s="6">
        <f t="shared" si="2"/>
        <v>8.375857821573113</v>
      </c>
      <c r="N16" s="6">
        <f t="shared" si="3"/>
        <v>291.63542</v>
      </c>
      <c r="O16" s="6">
        <f t="shared" si="4"/>
        <v>31.285419999999988</v>
      </c>
      <c r="P16" s="6">
        <f t="shared" si="5"/>
        <v>88.9898222769664</v>
      </c>
    </row>
    <row r="17" spans="1:16" ht="26.25">
      <c r="A17" s="6" t="s">
        <v>50</v>
      </c>
      <c r="B17" s="6" t="s">
        <v>51</v>
      </c>
      <c r="C17" s="6">
        <v>0</v>
      </c>
      <c r="D17" s="6">
        <v>0</v>
      </c>
      <c r="E17" s="6">
        <v>0</v>
      </c>
      <c r="F17" s="6">
        <v>0</v>
      </c>
      <c r="G17" s="6">
        <v>0</v>
      </c>
      <c r="H17" s="6">
        <v>0.3664</v>
      </c>
      <c r="I17" s="6">
        <v>0</v>
      </c>
      <c r="J17" s="6">
        <v>0</v>
      </c>
      <c r="K17" s="6">
        <f t="shared" si="0"/>
        <v>0</v>
      </c>
      <c r="L17" s="6">
        <f t="shared" si="1"/>
        <v>0</v>
      </c>
      <c r="M17" s="6">
        <f t="shared" si="2"/>
        <v>0</v>
      </c>
      <c r="N17" s="6">
        <f t="shared" si="3"/>
        <v>-0.3664</v>
      </c>
      <c r="O17" s="6">
        <f t="shared" si="4"/>
        <v>-0.3664</v>
      </c>
      <c r="P17" s="6">
        <f t="shared" si="5"/>
        <v>0</v>
      </c>
    </row>
    <row r="18" spans="1:16" ht="12.75">
      <c r="A18" s="5" t="s">
        <v>58</v>
      </c>
      <c r="B18" s="5" t="s">
        <v>59</v>
      </c>
      <c r="C18" s="5">
        <v>138</v>
      </c>
      <c r="D18" s="5">
        <v>138</v>
      </c>
      <c r="E18" s="5">
        <v>84</v>
      </c>
      <c r="F18" s="5">
        <v>0</v>
      </c>
      <c r="G18" s="5">
        <v>0</v>
      </c>
      <c r="H18" s="5">
        <v>52.28431</v>
      </c>
      <c r="I18" s="5">
        <v>0</v>
      </c>
      <c r="J18" s="5">
        <v>0</v>
      </c>
      <c r="K18" s="5">
        <f t="shared" si="0"/>
        <v>84</v>
      </c>
      <c r="L18" s="5">
        <f t="shared" si="1"/>
        <v>138</v>
      </c>
      <c r="M18" s="5">
        <f t="shared" si="2"/>
        <v>0</v>
      </c>
      <c r="N18" s="5">
        <f t="shared" si="3"/>
        <v>85.71569</v>
      </c>
      <c r="O18" s="5">
        <f t="shared" si="4"/>
        <v>31.715690000000002</v>
      </c>
      <c r="P18" s="5">
        <f t="shared" si="5"/>
        <v>62.243226190476186</v>
      </c>
    </row>
    <row r="19" spans="1:16" ht="88.5" customHeight="1">
      <c r="A19" s="6" t="s">
        <v>62</v>
      </c>
      <c r="B19" s="14" t="s">
        <v>209</v>
      </c>
      <c r="C19" s="6">
        <v>30</v>
      </c>
      <c r="D19" s="6">
        <v>30</v>
      </c>
      <c r="E19" s="6">
        <v>30</v>
      </c>
      <c r="F19" s="6">
        <v>0</v>
      </c>
      <c r="G19" s="6">
        <v>0</v>
      </c>
      <c r="H19" s="6">
        <v>0</v>
      </c>
      <c r="I19" s="6">
        <v>0</v>
      </c>
      <c r="J19" s="6">
        <v>0</v>
      </c>
      <c r="K19" s="6">
        <f t="shared" si="0"/>
        <v>30</v>
      </c>
      <c r="L19" s="6">
        <f t="shared" si="1"/>
        <v>30</v>
      </c>
      <c r="M19" s="6">
        <f t="shared" si="2"/>
        <v>0</v>
      </c>
      <c r="N19" s="6">
        <f t="shared" si="3"/>
        <v>30</v>
      </c>
      <c r="O19" s="6">
        <f t="shared" si="4"/>
        <v>30</v>
      </c>
      <c r="P19" s="6">
        <f t="shared" si="5"/>
        <v>0</v>
      </c>
    </row>
    <row r="20" spans="1:16" ht="26.25">
      <c r="A20" s="6" t="s">
        <v>121</v>
      </c>
      <c r="B20" s="6" t="s">
        <v>122</v>
      </c>
      <c r="C20" s="6">
        <v>108</v>
      </c>
      <c r="D20" s="6">
        <v>108</v>
      </c>
      <c r="E20" s="6">
        <v>54</v>
      </c>
      <c r="F20" s="6">
        <v>0</v>
      </c>
      <c r="G20" s="6">
        <v>0</v>
      </c>
      <c r="H20" s="6">
        <v>51.78731</v>
      </c>
      <c r="I20" s="6">
        <v>0</v>
      </c>
      <c r="J20" s="6">
        <v>0</v>
      </c>
      <c r="K20" s="6">
        <f t="shared" si="0"/>
        <v>54</v>
      </c>
      <c r="L20" s="6">
        <f t="shared" si="1"/>
        <v>108</v>
      </c>
      <c r="M20" s="6">
        <f t="shared" si="2"/>
        <v>0</v>
      </c>
      <c r="N20" s="6">
        <f t="shared" si="3"/>
        <v>56.21269</v>
      </c>
      <c r="O20" s="6">
        <f t="shared" si="4"/>
        <v>2.212690000000002</v>
      </c>
      <c r="P20" s="6">
        <f t="shared" si="5"/>
        <v>95.90242592592593</v>
      </c>
    </row>
    <row r="21" spans="1:16" ht="26.25">
      <c r="A21" s="6" t="s">
        <v>125</v>
      </c>
      <c r="B21" s="6" t="s">
        <v>126</v>
      </c>
      <c r="C21" s="6">
        <v>0</v>
      </c>
      <c r="D21" s="6">
        <v>0</v>
      </c>
      <c r="E21" s="6">
        <v>0</v>
      </c>
      <c r="F21" s="6">
        <v>0</v>
      </c>
      <c r="G21" s="6">
        <v>0</v>
      </c>
      <c r="H21" s="6">
        <v>0.497</v>
      </c>
      <c r="I21" s="6">
        <v>0</v>
      </c>
      <c r="J21" s="6">
        <v>0</v>
      </c>
      <c r="K21" s="6">
        <f t="shared" si="0"/>
        <v>0</v>
      </c>
      <c r="L21" s="6">
        <f t="shared" si="1"/>
        <v>0</v>
      </c>
      <c r="M21" s="6">
        <f t="shared" si="2"/>
        <v>0</v>
      </c>
      <c r="N21" s="6">
        <f t="shared" si="3"/>
        <v>-0.497</v>
      </c>
      <c r="O21" s="6">
        <f t="shared" si="4"/>
        <v>-0.497</v>
      </c>
      <c r="P21" s="6">
        <f t="shared" si="5"/>
        <v>0</v>
      </c>
    </row>
    <row r="22" spans="1:16" ht="12.75">
      <c r="A22" s="5" t="s">
        <v>133</v>
      </c>
      <c r="B22" s="5" t="s">
        <v>134</v>
      </c>
      <c r="C22" s="5">
        <v>16</v>
      </c>
      <c r="D22" s="5">
        <v>16</v>
      </c>
      <c r="E22" s="5">
        <v>10</v>
      </c>
      <c r="F22" s="5">
        <v>0</v>
      </c>
      <c r="G22" s="5">
        <v>0</v>
      </c>
      <c r="H22" s="5">
        <v>0</v>
      </c>
      <c r="I22" s="5">
        <v>0</v>
      </c>
      <c r="J22" s="5">
        <v>0</v>
      </c>
      <c r="K22" s="5">
        <f t="shared" si="0"/>
        <v>10</v>
      </c>
      <c r="L22" s="5">
        <f t="shared" si="1"/>
        <v>16</v>
      </c>
      <c r="M22" s="5">
        <f t="shared" si="2"/>
        <v>0</v>
      </c>
      <c r="N22" s="5">
        <f t="shared" si="3"/>
        <v>16</v>
      </c>
      <c r="O22" s="5">
        <f t="shared" si="4"/>
        <v>10</v>
      </c>
      <c r="P22" s="5">
        <f t="shared" si="5"/>
        <v>0</v>
      </c>
    </row>
    <row r="23" spans="1:16" ht="12.75">
      <c r="A23" s="6" t="s">
        <v>190</v>
      </c>
      <c r="B23" s="6" t="s">
        <v>191</v>
      </c>
      <c r="C23" s="6">
        <v>16</v>
      </c>
      <c r="D23" s="6">
        <v>16</v>
      </c>
      <c r="E23" s="6">
        <v>10</v>
      </c>
      <c r="F23" s="6">
        <v>0</v>
      </c>
      <c r="G23" s="6">
        <v>0</v>
      </c>
      <c r="H23" s="6">
        <v>0</v>
      </c>
      <c r="I23" s="6">
        <v>0</v>
      </c>
      <c r="J23" s="6">
        <v>0</v>
      </c>
      <c r="K23" s="6">
        <f t="shared" si="0"/>
        <v>10</v>
      </c>
      <c r="L23" s="6">
        <f t="shared" si="1"/>
        <v>16</v>
      </c>
      <c r="M23" s="6">
        <f t="shared" si="2"/>
        <v>0</v>
      </c>
      <c r="N23" s="6">
        <f t="shared" si="3"/>
        <v>16</v>
      </c>
      <c r="O23" s="6">
        <f t="shared" si="4"/>
        <v>10</v>
      </c>
      <c r="P23" s="6">
        <f t="shared" si="5"/>
        <v>0</v>
      </c>
    </row>
    <row r="24" spans="1:16" ht="12.75">
      <c r="A24" s="5" t="s">
        <v>139</v>
      </c>
      <c r="B24" s="5" t="s">
        <v>140</v>
      </c>
      <c r="C24" s="5">
        <v>519</v>
      </c>
      <c r="D24" s="5">
        <v>519</v>
      </c>
      <c r="E24" s="5">
        <v>282</v>
      </c>
      <c r="F24" s="5">
        <v>25</v>
      </c>
      <c r="G24" s="5">
        <v>0</v>
      </c>
      <c r="H24" s="5">
        <v>246.55713</v>
      </c>
      <c r="I24" s="5">
        <v>0.007200000000000001</v>
      </c>
      <c r="J24" s="5">
        <v>8.849969999999999</v>
      </c>
      <c r="K24" s="5">
        <f t="shared" si="0"/>
        <v>257</v>
      </c>
      <c r="L24" s="5">
        <f t="shared" si="1"/>
        <v>494</v>
      </c>
      <c r="M24" s="5">
        <f t="shared" si="2"/>
        <v>8.865248226950355</v>
      </c>
      <c r="N24" s="5">
        <f t="shared" si="3"/>
        <v>272.44286999999997</v>
      </c>
      <c r="O24" s="5">
        <f t="shared" si="4"/>
        <v>35.44287</v>
      </c>
      <c r="P24" s="5">
        <f t="shared" si="5"/>
        <v>87.43160638297873</v>
      </c>
    </row>
    <row r="25" spans="1:16" ht="12.75">
      <c r="A25" s="6" t="s">
        <v>143</v>
      </c>
      <c r="B25" s="6" t="s">
        <v>144</v>
      </c>
      <c r="C25" s="6">
        <v>85</v>
      </c>
      <c r="D25" s="6">
        <v>85</v>
      </c>
      <c r="E25" s="6">
        <v>65</v>
      </c>
      <c r="F25" s="6">
        <v>25</v>
      </c>
      <c r="G25" s="6">
        <v>0</v>
      </c>
      <c r="H25" s="6">
        <v>36.97042999999999</v>
      </c>
      <c r="I25" s="6">
        <v>0.007200000000000001</v>
      </c>
      <c r="J25" s="6">
        <v>0</v>
      </c>
      <c r="K25" s="6">
        <f t="shared" si="0"/>
        <v>40</v>
      </c>
      <c r="L25" s="6">
        <f t="shared" si="1"/>
        <v>60</v>
      </c>
      <c r="M25" s="6">
        <f t="shared" si="2"/>
        <v>38.46153846153847</v>
      </c>
      <c r="N25" s="6">
        <f t="shared" si="3"/>
        <v>48.02957000000001</v>
      </c>
      <c r="O25" s="6">
        <f t="shared" si="4"/>
        <v>28.029570000000007</v>
      </c>
      <c r="P25" s="6">
        <f t="shared" si="5"/>
        <v>56.8775846153846</v>
      </c>
    </row>
    <row r="26" spans="1:16" ht="12.75">
      <c r="A26" s="6" t="s">
        <v>145</v>
      </c>
      <c r="B26" s="6" t="s">
        <v>146</v>
      </c>
      <c r="C26" s="6">
        <v>8</v>
      </c>
      <c r="D26" s="6">
        <v>8</v>
      </c>
      <c r="E26" s="6">
        <v>4</v>
      </c>
      <c r="F26" s="6">
        <v>0</v>
      </c>
      <c r="G26" s="6">
        <v>0</v>
      </c>
      <c r="H26" s="6">
        <v>6.427379999999999</v>
      </c>
      <c r="I26" s="6">
        <v>0</v>
      </c>
      <c r="J26" s="6">
        <v>0</v>
      </c>
      <c r="K26" s="6">
        <f t="shared" si="0"/>
        <v>4</v>
      </c>
      <c r="L26" s="6">
        <f t="shared" si="1"/>
        <v>8</v>
      </c>
      <c r="M26" s="6">
        <f t="shared" si="2"/>
        <v>0</v>
      </c>
      <c r="N26" s="6">
        <f t="shared" si="3"/>
        <v>1.5726200000000006</v>
      </c>
      <c r="O26" s="6">
        <f t="shared" si="4"/>
        <v>-2.4273799999999994</v>
      </c>
      <c r="P26" s="6">
        <f t="shared" si="5"/>
        <v>160.68449999999999</v>
      </c>
    </row>
    <row r="27" spans="1:16" ht="26.25">
      <c r="A27" s="6" t="s">
        <v>147</v>
      </c>
      <c r="B27" s="6" t="s">
        <v>148</v>
      </c>
      <c r="C27" s="6">
        <v>140</v>
      </c>
      <c r="D27" s="6">
        <v>140</v>
      </c>
      <c r="E27" s="6">
        <v>70</v>
      </c>
      <c r="F27" s="6">
        <v>0</v>
      </c>
      <c r="G27" s="6">
        <v>0</v>
      </c>
      <c r="H27" s="6">
        <v>93.58822</v>
      </c>
      <c r="I27" s="6">
        <v>0</v>
      </c>
      <c r="J27" s="6">
        <v>8.849969999999999</v>
      </c>
      <c r="K27" s="6">
        <f t="shared" si="0"/>
        <v>70</v>
      </c>
      <c r="L27" s="6">
        <f t="shared" si="1"/>
        <v>140</v>
      </c>
      <c r="M27" s="6">
        <f t="shared" si="2"/>
        <v>0</v>
      </c>
      <c r="N27" s="6">
        <f t="shared" si="3"/>
        <v>46.41177999999999</v>
      </c>
      <c r="O27" s="6">
        <f t="shared" si="4"/>
        <v>-23.588220000000007</v>
      </c>
      <c r="P27" s="6">
        <f t="shared" si="5"/>
        <v>133.69745714285713</v>
      </c>
    </row>
    <row r="28" spans="1:16" ht="12.75">
      <c r="A28" s="6" t="s">
        <v>149</v>
      </c>
      <c r="B28" s="6" t="s">
        <v>150</v>
      </c>
      <c r="C28" s="6">
        <v>286</v>
      </c>
      <c r="D28" s="6">
        <v>286</v>
      </c>
      <c r="E28" s="6">
        <v>143</v>
      </c>
      <c r="F28" s="6">
        <v>0</v>
      </c>
      <c r="G28" s="6">
        <v>0</v>
      </c>
      <c r="H28" s="6">
        <v>109.5711</v>
      </c>
      <c r="I28" s="6">
        <v>0</v>
      </c>
      <c r="J28" s="6">
        <v>0</v>
      </c>
      <c r="K28" s="6">
        <f t="shared" si="0"/>
        <v>143</v>
      </c>
      <c r="L28" s="6">
        <f t="shared" si="1"/>
        <v>286</v>
      </c>
      <c r="M28" s="6">
        <f t="shared" si="2"/>
        <v>0</v>
      </c>
      <c r="N28" s="6">
        <f t="shared" si="3"/>
        <v>176.4289</v>
      </c>
      <c r="O28" s="6">
        <f t="shared" si="4"/>
        <v>33.4289</v>
      </c>
      <c r="P28" s="6">
        <f t="shared" si="5"/>
        <v>76.62314685314685</v>
      </c>
    </row>
    <row r="29" spans="1:16" ht="12.75">
      <c r="A29" s="5" t="s">
        <v>155</v>
      </c>
      <c r="B29" s="5" t="s">
        <v>156</v>
      </c>
      <c r="C29" s="5">
        <v>0.5</v>
      </c>
      <c r="D29" s="5">
        <v>0.5</v>
      </c>
      <c r="E29" s="5">
        <v>0.25</v>
      </c>
      <c r="F29" s="5">
        <v>0</v>
      </c>
      <c r="G29" s="5">
        <v>0</v>
      </c>
      <c r="H29" s="5">
        <v>1.2</v>
      </c>
      <c r="I29" s="5">
        <v>0</v>
      </c>
      <c r="J29" s="5">
        <v>0</v>
      </c>
      <c r="K29" s="5">
        <f t="shared" si="0"/>
        <v>0.25</v>
      </c>
      <c r="L29" s="5">
        <f t="shared" si="1"/>
        <v>0.5</v>
      </c>
      <c r="M29" s="5">
        <f t="shared" si="2"/>
        <v>0</v>
      </c>
      <c r="N29" s="5">
        <f t="shared" si="3"/>
        <v>-0.7</v>
      </c>
      <c r="O29" s="5">
        <f t="shared" si="4"/>
        <v>-0.95</v>
      </c>
      <c r="P29" s="5">
        <f t="shared" si="5"/>
        <v>480</v>
      </c>
    </row>
    <row r="30" spans="1:16" ht="26.25">
      <c r="A30" s="6" t="s">
        <v>157</v>
      </c>
      <c r="B30" s="6" t="s">
        <v>158</v>
      </c>
      <c r="C30" s="6">
        <v>0</v>
      </c>
      <c r="D30" s="6">
        <v>0</v>
      </c>
      <c r="E30" s="6">
        <v>0</v>
      </c>
      <c r="F30" s="6">
        <v>0</v>
      </c>
      <c r="G30" s="6">
        <v>0</v>
      </c>
      <c r="H30" s="6">
        <v>1.2</v>
      </c>
      <c r="I30" s="6">
        <v>0</v>
      </c>
      <c r="J30" s="6">
        <v>0</v>
      </c>
      <c r="K30" s="6">
        <f t="shared" si="0"/>
        <v>0</v>
      </c>
      <c r="L30" s="6">
        <f t="shared" si="1"/>
        <v>0</v>
      </c>
      <c r="M30" s="6">
        <f t="shared" si="2"/>
        <v>0</v>
      </c>
      <c r="N30" s="6">
        <f t="shared" si="3"/>
        <v>-1.2</v>
      </c>
      <c r="O30" s="6">
        <f t="shared" si="4"/>
        <v>-1.2</v>
      </c>
      <c r="P30" s="6">
        <f t="shared" si="5"/>
        <v>0</v>
      </c>
    </row>
    <row r="31" spans="1:16" ht="26.25">
      <c r="A31" s="6" t="s">
        <v>159</v>
      </c>
      <c r="B31" s="6" t="s">
        <v>160</v>
      </c>
      <c r="C31" s="6">
        <v>0.5</v>
      </c>
      <c r="D31" s="6">
        <v>0.5</v>
      </c>
      <c r="E31" s="6">
        <v>0.25</v>
      </c>
      <c r="F31" s="6">
        <v>0</v>
      </c>
      <c r="G31" s="6">
        <v>0</v>
      </c>
      <c r="H31" s="6">
        <v>0</v>
      </c>
      <c r="I31" s="6">
        <v>0</v>
      </c>
      <c r="J31" s="6">
        <v>0</v>
      </c>
      <c r="K31" s="6">
        <f t="shared" si="0"/>
        <v>0.25</v>
      </c>
      <c r="L31" s="6">
        <f t="shared" si="1"/>
        <v>0.5</v>
      </c>
      <c r="M31" s="6">
        <f t="shared" si="2"/>
        <v>0</v>
      </c>
      <c r="N31" s="6">
        <f t="shared" si="3"/>
        <v>0.5</v>
      </c>
      <c r="O31" s="6">
        <f t="shared" si="4"/>
        <v>0.25</v>
      </c>
      <c r="P31" s="6">
        <f t="shared" si="5"/>
        <v>0</v>
      </c>
    </row>
    <row r="32" spans="1:16" ht="12.75">
      <c r="A32" s="5" t="s">
        <v>161</v>
      </c>
      <c r="B32" s="5" t="s">
        <v>162</v>
      </c>
      <c r="C32" s="5">
        <v>413.3</v>
      </c>
      <c r="D32" s="5">
        <v>6665.088</v>
      </c>
      <c r="E32" s="5">
        <v>6665.088</v>
      </c>
      <c r="F32" s="5">
        <v>1467.33206</v>
      </c>
      <c r="G32" s="5">
        <v>0</v>
      </c>
      <c r="H32" s="5">
        <v>1467.33206</v>
      </c>
      <c r="I32" s="5">
        <v>0</v>
      </c>
      <c r="J32" s="5">
        <v>0</v>
      </c>
      <c r="K32" s="5">
        <f t="shared" si="0"/>
        <v>5197.75594</v>
      </c>
      <c r="L32" s="5">
        <f t="shared" si="1"/>
        <v>5197.75594</v>
      </c>
      <c r="M32" s="5">
        <f t="shared" si="2"/>
        <v>22.0151940979624</v>
      </c>
      <c r="N32" s="5">
        <f t="shared" si="3"/>
        <v>5197.75594</v>
      </c>
      <c r="O32" s="5">
        <f t="shared" si="4"/>
        <v>5197.75594</v>
      </c>
      <c r="P32" s="5">
        <f t="shared" si="5"/>
        <v>22.0151940979624</v>
      </c>
    </row>
    <row r="33" spans="1:16" ht="12.75">
      <c r="A33" s="6" t="s">
        <v>192</v>
      </c>
      <c r="B33" s="6" t="s">
        <v>193</v>
      </c>
      <c r="C33" s="6">
        <v>413.3</v>
      </c>
      <c r="D33" s="6">
        <v>6665.088</v>
      </c>
      <c r="E33" s="6">
        <v>6665.088</v>
      </c>
      <c r="F33" s="6">
        <v>1467.33206</v>
      </c>
      <c r="G33" s="6">
        <v>0</v>
      </c>
      <c r="H33" s="6">
        <v>1467.33206</v>
      </c>
      <c r="I33" s="6">
        <v>0</v>
      </c>
      <c r="J33" s="6">
        <v>0</v>
      </c>
      <c r="K33" s="6">
        <f t="shared" si="0"/>
        <v>5197.75594</v>
      </c>
      <c r="L33" s="6">
        <f t="shared" si="1"/>
        <v>5197.75594</v>
      </c>
      <c r="M33" s="6">
        <f t="shared" si="2"/>
        <v>22.0151940979624</v>
      </c>
      <c r="N33" s="6">
        <f t="shared" si="3"/>
        <v>5197.75594</v>
      </c>
      <c r="O33" s="6">
        <f t="shared" si="4"/>
        <v>5197.75594</v>
      </c>
      <c r="P33" s="6">
        <f t="shared" si="5"/>
        <v>22.0151940979624</v>
      </c>
    </row>
    <row r="34" spans="1:16" ht="26.25">
      <c r="A34" s="5" t="s">
        <v>165</v>
      </c>
      <c r="B34" s="5" t="s">
        <v>166</v>
      </c>
      <c r="C34" s="5">
        <v>0</v>
      </c>
      <c r="D34" s="5">
        <v>338.39137</v>
      </c>
      <c r="E34" s="5">
        <v>338.39137</v>
      </c>
      <c r="F34" s="5">
        <v>338.39137</v>
      </c>
      <c r="G34" s="5">
        <v>0</v>
      </c>
      <c r="H34" s="5">
        <v>338.39137</v>
      </c>
      <c r="I34" s="5">
        <v>0</v>
      </c>
      <c r="J34" s="5">
        <v>0</v>
      </c>
      <c r="K34" s="5">
        <f t="shared" si="0"/>
        <v>0</v>
      </c>
      <c r="L34" s="5">
        <f t="shared" si="1"/>
        <v>0</v>
      </c>
      <c r="M34" s="5">
        <f t="shared" si="2"/>
        <v>100</v>
      </c>
      <c r="N34" s="5">
        <f t="shared" si="3"/>
        <v>0</v>
      </c>
      <c r="O34" s="5">
        <f t="shared" si="4"/>
        <v>0</v>
      </c>
      <c r="P34" s="5">
        <f t="shared" si="5"/>
        <v>100</v>
      </c>
    </row>
    <row r="35" spans="1:16" ht="39">
      <c r="A35" s="6" t="s">
        <v>194</v>
      </c>
      <c r="B35" s="6" t="s">
        <v>195</v>
      </c>
      <c r="C35" s="6">
        <v>0</v>
      </c>
      <c r="D35" s="6">
        <v>338.39137</v>
      </c>
      <c r="E35" s="6">
        <v>338.39137</v>
      </c>
      <c r="F35" s="6">
        <v>338.39137</v>
      </c>
      <c r="G35" s="6">
        <v>0</v>
      </c>
      <c r="H35" s="6">
        <v>338.39137</v>
      </c>
      <c r="I35" s="6">
        <v>0</v>
      </c>
      <c r="J35" s="6">
        <v>0</v>
      </c>
      <c r="K35" s="6">
        <f t="shared" si="0"/>
        <v>0</v>
      </c>
      <c r="L35" s="6">
        <f t="shared" si="1"/>
        <v>0</v>
      </c>
      <c r="M35" s="6">
        <f t="shared" si="2"/>
        <v>100</v>
      </c>
      <c r="N35" s="6">
        <f t="shared" si="3"/>
        <v>0</v>
      </c>
      <c r="O35" s="6">
        <f t="shared" si="4"/>
        <v>0</v>
      </c>
      <c r="P35" s="6">
        <f t="shared" si="5"/>
        <v>100</v>
      </c>
    </row>
    <row r="36" spans="1:16" ht="26.25">
      <c r="A36" s="5" t="s">
        <v>196</v>
      </c>
      <c r="B36" s="5" t="s">
        <v>197</v>
      </c>
      <c r="C36" s="5">
        <v>0</v>
      </c>
      <c r="D36" s="5">
        <v>505.271</v>
      </c>
      <c r="E36" s="5">
        <v>505.271</v>
      </c>
      <c r="F36" s="5">
        <v>118.271</v>
      </c>
      <c r="G36" s="5">
        <v>0</v>
      </c>
      <c r="H36" s="5">
        <v>118.271</v>
      </c>
      <c r="I36" s="5">
        <v>0</v>
      </c>
      <c r="J36" s="5">
        <v>0</v>
      </c>
      <c r="K36" s="5">
        <f t="shared" si="0"/>
        <v>387</v>
      </c>
      <c r="L36" s="5">
        <f t="shared" si="1"/>
        <v>387</v>
      </c>
      <c r="M36" s="5">
        <f t="shared" si="2"/>
        <v>23.407438780377262</v>
      </c>
      <c r="N36" s="5">
        <f t="shared" si="3"/>
        <v>387</v>
      </c>
      <c r="O36" s="5">
        <f t="shared" si="4"/>
        <v>387</v>
      </c>
      <c r="P36" s="5">
        <f t="shared" si="5"/>
        <v>23.407438780377262</v>
      </c>
    </row>
    <row r="37" spans="1:16" ht="52.5">
      <c r="A37" s="6" t="s">
        <v>198</v>
      </c>
      <c r="B37" s="6" t="s">
        <v>199</v>
      </c>
      <c r="C37" s="6">
        <v>0</v>
      </c>
      <c r="D37" s="6">
        <v>505.271</v>
      </c>
      <c r="E37" s="6">
        <v>505.271</v>
      </c>
      <c r="F37" s="6">
        <v>118.271</v>
      </c>
      <c r="G37" s="6">
        <v>0</v>
      </c>
      <c r="H37" s="6">
        <v>118.271</v>
      </c>
      <c r="I37" s="6">
        <v>0</v>
      </c>
      <c r="J37" s="6">
        <v>0</v>
      </c>
      <c r="K37" s="6">
        <f t="shared" si="0"/>
        <v>387</v>
      </c>
      <c r="L37" s="6">
        <f t="shared" si="1"/>
        <v>387</v>
      </c>
      <c r="M37" s="6">
        <f t="shared" si="2"/>
        <v>23.407438780377262</v>
      </c>
      <c r="N37" s="6">
        <f t="shared" si="3"/>
        <v>387</v>
      </c>
      <c r="O37" s="6">
        <f t="shared" si="4"/>
        <v>387</v>
      </c>
      <c r="P37" s="6">
        <f t="shared" si="5"/>
        <v>23.407438780377262</v>
      </c>
    </row>
    <row r="38" spans="1:16" ht="12.75">
      <c r="A38" s="5" t="s">
        <v>200</v>
      </c>
      <c r="B38" s="5" t="s">
        <v>201</v>
      </c>
      <c r="C38" s="5">
        <v>5</v>
      </c>
      <c r="D38" s="5">
        <v>223.17125</v>
      </c>
      <c r="E38" s="5">
        <v>219.17125</v>
      </c>
      <c r="F38" s="5">
        <v>68.32195</v>
      </c>
      <c r="G38" s="5">
        <v>0</v>
      </c>
      <c r="H38" s="5">
        <v>68.32195</v>
      </c>
      <c r="I38" s="5">
        <v>0</v>
      </c>
      <c r="J38" s="5">
        <v>0</v>
      </c>
      <c r="K38" s="5">
        <f t="shared" si="0"/>
        <v>150.84929999999997</v>
      </c>
      <c r="L38" s="5">
        <f t="shared" si="1"/>
        <v>154.84929999999997</v>
      </c>
      <c r="M38" s="5">
        <f t="shared" si="2"/>
        <v>31.172861404039082</v>
      </c>
      <c r="N38" s="5">
        <f t="shared" si="3"/>
        <v>154.84929999999997</v>
      </c>
      <c r="O38" s="5">
        <f t="shared" si="4"/>
        <v>150.84929999999997</v>
      </c>
      <c r="P38" s="5">
        <f t="shared" si="5"/>
        <v>31.172861404039082</v>
      </c>
    </row>
    <row r="39" spans="1:16" ht="26.25">
      <c r="A39" s="6" t="s">
        <v>202</v>
      </c>
      <c r="B39" s="6" t="s">
        <v>203</v>
      </c>
      <c r="C39" s="6">
        <v>5</v>
      </c>
      <c r="D39" s="6">
        <v>223.17125</v>
      </c>
      <c r="E39" s="6">
        <v>219.17125</v>
      </c>
      <c r="F39" s="6">
        <v>68.32195</v>
      </c>
      <c r="G39" s="6">
        <v>0</v>
      </c>
      <c r="H39" s="6">
        <v>68.32195</v>
      </c>
      <c r="I39" s="6">
        <v>0</v>
      </c>
      <c r="J39" s="6">
        <v>0</v>
      </c>
      <c r="K39" s="6">
        <f t="shared" si="0"/>
        <v>150.84929999999997</v>
      </c>
      <c r="L39" s="6">
        <f t="shared" si="1"/>
        <v>154.84929999999997</v>
      </c>
      <c r="M39" s="6">
        <f t="shared" si="2"/>
        <v>31.172861404039082</v>
      </c>
      <c r="N39" s="6">
        <f t="shared" si="3"/>
        <v>154.84929999999997</v>
      </c>
      <c r="O39" s="6">
        <f t="shared" si="4"/>
        <v>150.84929999999997</v>
      </c>
      <c r="P39" s="6">
        <f t="shared" si="5"/>
        <v>31.172861404039082</v>
      </c>
    </row>
    <row r="40" spans="1:16" ht="12.75">
      <c r="A40" s="5" t="s">
        <v>185</v>
      </c>
      <c r="B40" s="5" t="s">
        <v>186</v>
      </c>
      <c r="C40" s="5">
        <v>5501.98</v>
      </c>
      <c r="D40" s="5">
        <v>13067.10162</v>
      </c>
      <c r="E40" s="5">
        <v>10641.251620000001</v>
      </c>
      <c r="F40" s="5">
        <v>2210.2323800000004</v>
      </c>
      <c r="G40" s="5">
        <v>0</v>
      </c>
      <c r="H40" s="5">
        <v>5225.975560000001</v>
      </c>
      <c r="I40" s="5">
        <v>0.0172</v>
      </c>
      <c r="J40" s="5">
        <v>62.10926</v>
      </c>
      <c r="K40" s="5">
        <f t="shared" si="0"/>
        <v>8431.019240000001</v>
      </c>
      <c r="L40" s="5">
        <f t="shared" si="1"/>
        <v>10856.86924</v>
      </c>
      <c r="M40" s="5">
        <f t="shared" si="2"/>
        <v>20.770417418247273</v>
      </c>
      <c r="N40" s="5">
        <f t="shared" si="3"/>
        <v>7841.126059999999</v>
      </c>
      <c r="O40" s="5">
        <f t="shared" si="4"/>
        <v>5415.27606</v>
      </c>
      <c r="P40" s="5">
        <f t="shared" si="5"/>
        <v>49.110534612092934</v>
      </c>
    </row>
    <row r="41" spans="1:16" ht="12.75">
      <c r="A41" s="8"/>
      <c r="B41" s="9" t="s">
        <v>204</v>
      </c>
      <c r="C41" s="9">
        <f>'Загальний фонд'!C90+'Спеціальний фонд'!C40</f>
        <v>250857.1</v>
      </c>
      <c r="D41" s="9">
        <f>D40+'Загальний фонд'!D90</f>
        <v>284154.9276199999</v>
      </c>
      <c r="E41" s="9">
        <f>E40+'Загальний фонд'!E90</f>
        <v>171845.63080999997</v>
      </c>
      <c r="F41" s="9"/>
      <c r="G41" s="9"/>
      <c r="H41" s="9">
        <f>H40+'Загальний фонд'!H90</f>
        <v>143264.17556</v>
      </c>
      <c r="I41" s="10"/>
      <c r="J41" s="10"/>
      <c r="K41" s="10"/>
      <c r="L41" s="10"/>
      <c r="M41" s="10"/>
      <c r="N41" s="10"/>
      <c r="O41" s="10"/>
      <c r="P41" s="10"/>
    </row>
    <row r="43" spans="2:5" ht="12.75">
      <c r="B43" s="1" t="s">
        <v>205</v>
      </c>
      <c r="E43" s="1" t="s">
        <v>206</v>
      </c>
    </row>
  </sheetData>
  <sheetProtection selectLockedCells="1" selectUnlockedCells="1"/>
  <mergeCells count="2">
    <mergeCell ref="A2:L2"/>
    <mergeCell ref="A3:L3"/>
  </mergeCells>
  <printOptions horizontalCentered="1"/>
  <pageMargins left="0.7480314960629921" right="0.7480314960629921" top="0.984251968503937" bottom="0.984251968503937" header="0.5118110236220472" footer="0.5118110236220472"/>
  <pageSetup horizontalDpi="300" verticalDpi="300" orientation="portrait" paperSize="9" scale="8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2015-07-21T06:50:01Z</cp:lastPrinted>
  <dcterms:modified xsi:type="dcterms:W3CDTF">2015-07-21T06:50:27Z</dcterms:modified>
  <cp:category/>
  <cp:version/>
  <cp:contentType/>
  <cp:contentStatus/>
</cp:coreProperties>
</file>