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8445" windowHeight="453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<sst xmlns="http://schemas.openxmlformats.org/spreadsheetml/2006/main" count="97" uniqueCount="86">
  <si>
    <t>тис. грн.</t>
  </si>
  <si>
    <t>ККД</t>
  </si>
  <si>
    <t>Доходи</t>
  </si>
  <si>
    <t>м. Прилуки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</si>
  <si>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</si>
  <si>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</si>
  <si>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</si>
  <si>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</si>
  <si>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</si>
  <si>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</si>
  <si>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</si>
  <si>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</si>
  <si>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</si>
  <si>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</si>
  <si>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</si>
  <si>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</si>
  <si>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Збір за провадження деяких видів підприємницької діяльності, що справлявся до 1 січня 2015 року</t>
  </si>
  <si>
    <t>Єдиний податок 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</si>
  <si>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</si>
  <si>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</si>
  <si>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</si>
  <si>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</si>
  <si>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</si>
  <si>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</si>
  <si>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</si>
  <si>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</si>
  <si>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</si>
  <si>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</si>
  <si>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</si>
  <si>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</si>
  <si>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</si>
  <si>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</si>
  <si>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</si>
  <si>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</si>
  <si>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</si>
  <si>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</si>
  <si>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Дотації  </t>
  </si>
  <si>
    <t>Стабілізаційна дотація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</si>
  <si>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</si>
  <si>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</si>
  <si>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</si>
  <si>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</si>
  <si>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</si>
  <si>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ЗАТВЕРДЖЕНО</t>
  </si>
  <si>
    <t>Виконання бюджету м. Прилуки за І квартал 2016 року</t>
  </si>
  <si>
    <t>Загальний фонд</t>
  </si>
  <si>
    <t>Спеціальний фонд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</si>
  <si>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</si>
  <si>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</si>
  <si>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</si>
  <si>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</si>
  <si>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</si>
  <si>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</si>
  <si>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</si>
  <si>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</si>
  <si>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</si>
  <si>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</si>
  <si>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</si>
  <si>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</si>
  <si>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</si>
  <si>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</si>
  <si>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</si>
  <si>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</si>
  <si>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</si>
  <si>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</si>
  <si>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</si>
  <si>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</si>
  <si>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</si>
  <si>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</si>
  <si>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</si>
  <si>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</si>
  <si>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</si>
  <si>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</si>
  <si>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</si>
  <si>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Бюджетні призначення 2016 року</t>
  </si>
  <si>
    <t>Уточнені бюджетні призначення 2016 року</t>
  </si>
  <si>
    <t>Уточнені бюджетні призначення на І кв. 2016 року</t>
  </si>
  <si>
    <t>Разом власних доходів</t>
  </si>
  <si>
    <t>Разом доходів загального фонду</t>
  </si>
  <si>
    <t>Разом доходів спеціального фонду</t>
  </si>
  <si>
    <t>Всього доходів загального та спеціального фонду</t>
  </si>
  <si>
    <t>Рішення міської ради</t>
  </si>
  <si>
    <t>Звіт про виконання бюджету м. Прилуки за І кв. 2016 року</t>
  </si>
  <si>
    <t>Додаток 1</t>
  </si>
  <si>
    <r>
      <t xml:space="preserve">( </t>
    </r>
    <r>
      <rPr>
        <u val="single"/>
        <sz val="16"/>
        <rFont val="Times New Roman"/>
        <family val="1"/>
      </rPr>
      <t>12</t>
    </r>
    <r>
      <rPr>
        <sz val="16"/>
        <rFont val="Times New Roman"/>
        <family val="1"/>
      </rPr>
      <t>сесія 7 скликання)</t>
    </r>
  </si>
  <si>
    <r>
      <rPr>
        <u val="single"/>
        <sz val="16"/>
        <rFont val="Times New Roman"/>
        <family val="1"/>
      </rPr>
      <t>26 травня</t>
    </r>
    <r>
      <rPr>
        <sz val="16"/>
        <rFont val="Times New Roman"/>
        <family val="1"/>
      </rPr>
      <t xml:space="preserve"> 2016 року № </t>
    </r>
    <r>
      <rPr>
        <u val="single"/>
        <sz val="16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</si>
</sst>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  <numFmt numFmtId="173" formatCode="#,##0.0"/>
    <numFmt numFmtId="174" formatCode="#0.000"/>
    <numFmt numFmtId="175" formatCode="#0.0"/>
    <numFmt numFmtId="176" formatCode="0.0"/>
  </numFmts>
  <fonts count="42">
    <font>
      <sz val="10"/>
      <color theme="1"/>
      <name val="Calibri"/>
      <family val="2"/>
    </font>
    <font>
      <sz val="10"/>
      <color indexed="8"/>
      <name val="Calibri"/>
      <family val="2"/>
    </font>
    <font>
      <sz val="16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6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2" fillId="33" borderId="0" xfId="0" applyNumberFormat="1" applyFont="1" applyFill="1" applyBorder="1" applyAlignment="1" applyProtection="1">
      <alignment vertical="top"/>
      <protection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 wrapText="1"/>
    </xf>
    <xf numFmtId="173" fontId="40" fillId="0" borderId="10" xfId="0" applyNumberFormat="1" applyFont="1" applyBorder="1" applyAlignment="1">
      <alignment vertical="center"/>
    </xf>
    <xf numFmtId="173" fontId="39" fillId="0" borderId="10" xfId="0" applyNumberFormat="1" applyFont="1" applyBorder="1" applyAlignment="1">
      <alignment vertical="center"/>
    </xf>
    <xf numFmtId="173" fontId="39" fillId="0" borderId="10" xfId="0" applyNumberFormat="1" applyFont="1" applyBorder="1" applyAlignment="1">
      <alignment/>
    </xf>
    <xf numFmtId="173" fontId="40" fillId="34" borderId="10" xfId="0" applyNumberFormat="1" applyFont="1" applyFill="1" applyBorder="1" applyAlignment="1">
      <alignment/>
    </xf>
    <xf numFmtId="0" fontId="39" fillId="0" borderId="10" xfId="0" applyFont="1" applyBorder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34" borderId="10" xfId="0" applyFont="1" applyFill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34" borderId="11" xfId="0" applyFont="1" applyFill="1" applyBorder="1" applyAlignment="1">
      <alignment horizontal="center"/>
    </xf>
    <xf numFmtId="0" fontId="40" fillId="34" borderId="12" xfId="0" applyFont="1" applyFill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172" fontId="40" fillId="34" borderId="14" xfId="0" applyNumberFormat="1" applyFont="1" applyFill="1" applyBorder="1" applyAlignment="1">
      <alignment horizontal="center"/>
    </xf>
    <xf numFmtId="172" fontId="40" fillId="34" borderId="15" xfId="0" applyNumberFormat="1" applyFont="1" applyFill="1" applyBorder="1" applyAlignment="1">
      <alignment horizontal="center"/>
    </xf>
    <xf numFmtId="0" fontId="40" fillId="34" borderId="11" xfId="0" applyFont="1" applyFill="1" applyBorder="1" applyAlignment="1">
      <alignment horizontal="left" wrapText="1"/>
    </xf>
    <xf numFmtId="0" fontId="40" fillId="34" borderId="12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view="pageBreakPreview" zoomScaleNormal="87" zoomScaleSheetLayoutView="100" zoomScalePageLayoutView="0" workbookViewId="0" topLeftCell="D1">
      <selection activeCell="I7" sqref="I7"/>
    </sheetView>
  </sheetViews>
  <sheetFormatPr defaultColWidth="8.8515625" defaultRowHeight="12.75"/>
  <cols>
    <col min="1" max="1" width="0.2890625" style="1" customWidth="1"/>
    <col min="2" max="2" width="16.00390625" style="1" customWidth="1"/>
    <col min="3" max="3" width="51.57421875" style="1" customWidth="1"/>
    <col min="4" max="4" width="15.140625" style="1" customWidth="1"/>
    <col min="5" max="5" width="15.7109375" style="1" customWidth="1"/>
    <col min="6" max="6" width="16.28125" style="1" customWidth="1"/>
    <col min="7" max="7" width="17.421875" style="1" customWidth="1"/>
    <col min="8" max="8" width="13.421875" style="1" customWidth="1"/>
    <col min="9" max="9" width="14.57421875" style="1" customWidth="1"/>
    <col min="10" max="16384" width="8.8515625" style="1" customWidth="1"/>
  </cols>
  <sheetData>
    <row r="1" spans="8:9" ht="20.25">
      <c r="H1" s="2" t="s">
        <v>43</v>
      </c>
      <c r="I1" s="3"/>
    </row>
    <row r="2" spans="8:9" ht="20.25">
      <c r="H2" s="2" t="s">
        <v>81</v>
      </c>
      <c r="I2" s="3"/>
    </row>
    <row r="3" spans="8:9" ht="20.25">
      <c r="H3" s="2" t="s">
        <v>84</v>
      </c>
      <c r="I3" s="3"/>
    </row>
    <row r="4" spans="8:9" ht="20.25">
      <c r="H4" s="2" t="s">
        <v>85</v>
      </c>
      <c r="I4" s="4"/>
    </row>
    <row r="6" ht="20.25">
      <c r="I6" s="20" t="s">
        <v>83</v>
      </c>
    </row>
    <row r="7" spans="1:12" ht="2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20.25">
      <c r="A8" s="6" t="s">
        <v>44</v>
      </c>
      <c r="B8" s="21" t="s">
        <v>82</v>
      </c>
      <c r="C8" s="21"/>
      <c r="D8" s="21"/>
      <c r="E8" s="21"/>
      <c r="F8" s="21"/>
      <c r="G8" s="21"/>
      <c r="H8" s="21"/>
      <c r="I8" s="21"/>
      <c r="J8" s="6"/>
      <c r="K8" s="6"/>
      <c r="L8" s="6"/>
    </row>
    <row r="9" spans="1:12" ht="2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ht="20.25">
      <c r="I10" s="1" t="s">
        <v>0</v>
      </c>
    </row>
    <row r="11" spans="1:9" ht="20.25">
      <c r="A11" s="24"/>
      <c r="B11" s="25" t="s">
        <v>1</v>
      </c>
      <c r="C11" s="25" t="s">
        <v>2</v>
      </c>
      <c r="D11" s="25" t="s">
        <v>3</v>
      </c>
      <c r="E11" s="26"/>
      <c r="F11" s="26"/>
      <c r="G11" s="26"/>
      <c r="H11" s="26"/>
      <c r="I11" s="26"/>
    </row>
    <row r="12" spans="1:9" ht="141" customHeight="1">
      <c r="A12" s="24"/>
      <c r="B12" s="26"/>
      <c r="C12" s="26"/>
      <c r="D12" s="7" t="s">
        <v>74</v>
      </c>
      <c r="E12" s="7" t="s">
        <v>75</v>
      </c>
      <c r="F12" s="7" t="s">
        <v>76</v>
      </c>
      <c r="G12" s="8" t="s">
        <v>4</v>
      </c>
      <c r="H12" s="8" t="s">
        <v>5</v>
      </c>
      <c r="I12" s="8" t="s">
        <v>6</v>
      </c>
    </row>
    <row r="13" spans="1:9" ht="20.25">
      <c r="A13" s="9"/>
      <c r="B13" s="29" t="s">
        <v>45</v>
      </c>
      <c r="C13" s="30"/>
      <c r="D13" s="30"/>
      <c r="E13" s="30"/>
      <c r="F13" s="30"/>
      <c r="G13" s="30"/>
      <c r="H13" s="30"/>
      <c r="I13" s="31"/>
    </row>
    <row r="14" spans="1:9" ht="20.25">
      <c r="A14" s="10"/>
      <c r="B14" s="11">
        <v>10000000</v>
      </c>
      <c r="C14" s="12" t="s">
        <v>7</v>
      </c>
      <c r="D14" s="15">
        <v>135900</v>
      </c>
      <c r="E14" s="15">
        <v>135900</v>
      </c>
      <c r="F14" s="15">
        <f>F15+F18+F20</f>
        <v>31719</v>
      </c>
      <c r="G14" s="15">
        <v>39949.5</v>
      </c>
      <c r="H14" s="15">
        <f aca="true" t="shared" si="0" ref="H14:H24">G14-F14</f>
        <v>8230.5</v>
      </c>
      <c r="I14" s="15">
        <f aca="true" t="shared" si="1" ref="I14:I24">IF(F14=0,0,G14/F14*100)</f>
        <v>125.94816986664144</v>
      </c>
    </row>
    <row r="15" spans="1:9" ht="60.75">
      <c r="A15" s="10"/>
      <c r="B15" s="11">
        <v>11000000</v>
      </c>
      <c r="C15" s="12" t="s">
        <v>8</v>
      </c>
      <c r="D15" s="15">
        <v>97464.7</v>
      </c>
      <c r="E15" s="15">
        <v>97464.7</v>
      </c>
      <c r="F15" s="15">
        <v>22987.9</v>
      </c>
      <c r="G15" s="15">
        <v>27316.1</v>
      </c>
      <c r="H15" s="15">
        <f t="shared" si="0"/>
        <v>4328.199999999997</v>
      </c>
      <c r="I15" s="15">
        <f t="shared" si="1"/>
        <v>118.82816612217731</v>
      </c>
    </row>
    <row r="16" spans="1:9" ht="40.5">
      <c r="A16" s="10"/>
      <c r="B16" s="13">
        <v>11010000</v>
      </c>
      <c r="C16" s="14" t="s">
        <v>9</v>
      </c>
      <c r="D16" s="16">
        <v>97405</v>
      </c>
      <c r="E16" s="16">
        <v>97405</v>
      </c>
      <c r="F16" s="16">
        <v>22969.9</v>
      </c>
      <c r="G16" s="15">
        <v>27284.7</v>
      </c>
      <c r="H16" s="16">
        <f t="shared" si="0"/>
        <v>4314.799999999999</v>
      </c>
      <c r="I16" s="16">
        <f t="shared" si="1"/>
        <v>118.78458330249586</v>
      </c>
    </row>
    <row r="17" spans="1:9" ht="20.25">
      <c r="A17" s="10"/>
      <c r="B17" s="13">
        <v>11020000</v>
      </c>
      <c r="C17" s="14" t="s">
        <v>10</v>
      </c>
      <c r="D17" s="16">
        <v>59.7</v>
      </c>
      <c r="E17" s="16">
        <v>59.7</v>
      </c>
      <c r="F17" s="16">
        <v>18</v>
      </c>
      <c r="G17" s="15">
        <v>31.4</v>
      </c>
      <c r="H17" s="16">
        <f t="shared" si="0"/>
        <v>13.399999999999999</v>
      </c>
      <c r="I17" s="16">
        <f t="shared" si="1"/>
        <v>174.44444444444446</v>
      </c>
    </row>
    <row r="18" spans="1:9" ht="40.5">
      <c r="A18" s="10"/>
      <c r="B18" s="11">
        <v>14000000</v>
      </c>
      <c r="C18" s="12" t="s">
        <v>11</v>
      </c>
      <c r="D18" s="15">
        <v>8160</v>
      </c>
      <c r="E18" s="15">
        <v>8160</v>
      </c>
      <c r="F18" s="15">
        <v>1808</v>
      </c>
      <c r="G18" s="15">
        <v>2525.9</v>
      </c>
      <c r="H18" s="15">
        <f t="shared" si="0"/>
        <v>717.9000000000001</v>
      </c>
      <c r="I18" s="15">
        <f t="shared" si="1"/>
        <v>139.70685840707966</v>
      </c>
    </row>
    <row r="19" spans="1:9" ht="81">
      <c r="A19" s="10"/>
      <c r="B19" s="13">
        <v>14040000</v>
      </c>
      <c r="C19" s="14" t="s">
        <v>12</v>
      </c>
      <c r="D19" s="16">
        <v>8160</v>
      </c>
      <c r="E19" s="16">
        <v>8160</v>
      </c>
      <c r="F19" s="16">
        <v>1808</v>
      </c>
      <c r="G19" s="15">
        <v>2525.9</v>
      </c>
      <c r="H19" s="16">
        <f t="shared" si="0"/>
        <v>717.9000000000001</v>
      </c>
      <c r="I19" s="16">
        <f t="shared" si="1"/>
        <v>139.70685840707966</v>
      </c>
    </row>
    <row r="20" spans="1:9" ht="20.25">
      <c r="A20" s="10"/>
      <c r="B20" s="11">
        <v>18000000</v>
      </c>
      <c r="C20" s="12" t="s">
        <v>13</v>
      </c>
      <c r="D20" s="15">
        <v>30275.3</v>
      </c>
      <c r="E20" s="15">
        <v>30275.3</v>
      </c>
      <c r="F20" s="15">
        <v>6923.1</v>
      </c>
      <c r="G20" s="15">
        <v>10107.5</v>
      </c>
      <c r="H20" s="15">
        <f t="shared" si="0"/>
        <v>3184.3999999999996</v>
      </c>
      <c r="I20" s="15">
        <f t="shared" si="1"/>
        <v>145.996735566437</v>
      </c>
    </row>
    <row r="21" spans="1:9" ht="20.25">
      <c r="A21" s="10"/>
      <c r="B21" s="13">
        <v>18010000</v>
      </c>
      <c r="C21" s="14" t="s">
        <v>14</v>
      </c>
      <c r="D21" s="16">
        <v>16080.3</v>
      </c>
      <c r="E21" s="16">
        <v>16080.3</v>
      </c>
      <c r="F21" s="16">
        <v>3718.1</v>
      </c>
      <c r="G21" s="15">
        <v>5269</v>
      </c>
      <c r="H21" s="16">
        <f t="shared" si="0"/>
        <v>1550.9</v>
      </c>
      <c r="I21" s="16">
        <f t="shared" si="1"/>
        <v>141.71216481536268</v>
      </c>
    </row>
    <row r="22" spans="1:9" ht="20.25">
      <c r="A22" s="10"/>
      <c r="B22" s="13">
        <v>18030000</v>
      </c>
      <c r="C22" s="14" t="s">
        <v>15</v>
      </c>
      <c r="D22" s="16">
        <v>16</v>
      </c>
      <c r="E22" s="16">
        <v>16</v>
      </c>
      <c r="F22" s="16">
        <v>3.7</v>
      </c>
      <c r="G22" s="15">
        <v>4.6</v>
      </c>
      <c r="H22" s="16">
        <f t="shared" si="0"/>
        <v>0.8999999999999995</v>
      </c>
      <c r="I22" s="16">
        <f t="shared" si="1"/>
        <v>124.3243243243243</v>
      </c>
    </row>
    <row r="23" spans="1:9" ht="60.75">
      <c r="A23" s="10"/>
      <c r="B23" s="13">
        <v>18040000</v>
      </c>
      <c r="C23" s="14" t="s">
        <v>16</v>
      </c>
      <c r="D23" s="16">
        <v>0</v>
      </c>
      <c r="E23" s="16">
        <v>0</v>
      </c>
      <c r="F23" s="16">
        <v>0</v>
      </c>
      <c r="G23" s="15">
        <v>-6.3</v>
      </c>
      <c r="H23" s="16">
        <f t="shared" si="0"/>
        <v>-6.3</v>
      </c>
      <c r="I23" s="16">
        <f t="shared" si="1"/>
        <v>0</v>
      </c>
    </row>
    <row r="24" spans="1:9" ht="20.25">
      <c r="A24" s="10"/>
      <c r="B24" s="13">
        <v>18050000</v>
      </c>
      <c r="C24" s="14" t="s">
        <v>17</v>
      </c>
      <c r="D24" s="16">
        <v>14179</v>
      </c>
      <c r="E24" s="16">
        <v>14179</v>
      </c>
      <c r="F24" s="16">
        <v>3201.3</v>
      </c>
      <c r="G24" s="15">
        <v>4840.3</v>
      </c>
      <c r="H24" s="16">
        <f t="shared" si="0"/>
        <v>1639</v>
      </c>
      <c r="I24" s="16">
        <f t="shared" si="1"/>
        <v>151.1979508324743</v>
      </c>
    </row>
    <row r="25" spans="1:9" ht="20.25">
      <c r="A25" s="10"/>
      <c r="B25" s="11">
        <v>20000000</v>
      </c>
      <c r="C25" s="12" t="s">
        <v>18</v>
      </c>
      <c r="D25" s="15">
        <v>3107</v>
      </c>
      <c r="E25" s="15">
        <v>3107</v>
      </c>
      <c r="F25" s="15">
        <v>683.3</v>
      </c>
      <c r="G25" s="15">
        <v>879.8</v>
      </c>
      <c r="H25" s="15">
        <f aca="true" t="shared" si="2" ref="H25:H48">G25-F25</f>
        <v>196.5</v>
      </c>
      <c r="I25" s="15">
        <f aca="true" t="shared" si="3" ref="I25:I48">IF(F25=0,0,G25/F25*100)</f>
        <v>128.7575003658715</v>
      </c>
    </row>
    <row r="26" spans="1:9" ht="40.5">
      <c r="A26" s="10"/>
      <c r="B26" s="13">
        <v>21000000</v>
      </c>
      <c r="C26" s="14" t="s">
        <v>19</v>
      </c>
      <c r="D26" s="16">
        <v>249</v>
      </c>
      <c r="E26" s="16">
        <v>249</v>
      </c>
      <c r="F26" s="16">
        <v>54.8</v>
      </c>
      <c r="G26" s="15">
        <v>35</v>
      </c>
      <c r="H26" s="16">
        <f t="shared" si="2"/>
        <v>-19.799999999999997</v>
      </c>
      <c r="I26" s="16">
        <f t="shared" si="3"/>
        <v>63.868613138686136</v>
      </c>
    </row>
    <row r="27" spans="1:9" ht="81">
      <c r="A27" s="10"/>
      <c r="B27" s="13">
        <v>21010300</v>
      </c>
      <c r="C27" s="14" t="s">
        <v>20</v>
      </c>
      <c r="D27" s="16">
        <v>38.7</v>
      </c>
      <c r="E27" s="16">
        <v>38.7</v>
      </c>
      <c r="F27" s="16">
        <v>20.7</v>
      </c>
      <c r="G27" s="15">
        <v>14.8</v>
      </c>
      <c r="H27" s="16">
        <f t="shared" si="2"/>
        <v>-5.899999999999999</v>
      </c>
      <c r="I27" s="16">
        <f t="shared" si="3"/>
        <v>71.4975845410628</v>
      </c>
    </row>
    <row r="28" spans="1:9" ht="20.25">
      <c r="A28" s="10"/>
      <c r="B28" s="13">
        <v>21080000</v>
      </c>
      <c r="C28" s="14" t="s">
        <v>21</v>
      </c>
      <c r="D28" s="16">
        <v>210.3</v>
      </c>
      <c r="E28" s="16">
        <v>210.3</v>
      </c>
      <c r="F28" s="16">
        <v>34.1</v>
      </c>
      <c r="G28" s="15">
        <v>20.2</v>
      </c>
      <c r="H28" s="16">
        <f t="shared" si="2"/>
        <v>-13.900000000000002</v>
      </c>
      <c r="I28" s="16">
        <f t="shared" si="3"/>
        <v>59.237536656891486</v>
      </c>
    </row>
    <row r="29" spans="1:9" ht="20.25">
      <c r="A29" s="10"/>
      <c r="B29" s="13">
        <v>21080500</v>
      </c>
      <c r="C29" s="14" t="s">
        <v>22</v>
      </c>
      <c r="D29" s="16">
        <v>185.3</v>
      </c>
      <c r="E29" s="16">
        <v>185.3</v>
      </c>
      <c r="F29" s="16">
        <v>30</v>
      </c>
      <c r="G29" s="15">
        <v>15.2</v>
      </c>
      <c r="H29" s="16">
        <f t="shared" si="2"/>
        <v>-14.8</v>
      </c>
      <c r="I29" s="16">
        <f t="shared" si="3"/>
        <v>50.66666666666666</v>
      </c>
    </row>
    <row r="30" spans="1:9" ht="40.5">
      <c r="A30" s="10"/>
      <c r="B30" s="13">
        <v>21081100</v>
      </c>
      <c r="C30" s="14" t="s">
        <v>23</v>
      </c>
      <c r="D30" s="16">
        <v>25</v>
      </c>
      <c r="E30" s="16">
        <v>25</v>
      </c>
      <c r="F30" s="16">
        <v>4.1</v>
      </c>
      <c r="G30" s="15">
        <v>5</v>
      </c>
      <c r="H30" s="16">
        <f t="shared" si="2"/>
        <v>0.9000000000000004</v>
      </c>
      <c r="I30" s="16">
        <f t="shared" si="3"/>
        <v>121.95121951219514</v>
      </c>
    </row>
    <row r="31" spans="1:9" ht="60.75">
      <c r="A31" s="10"/>
      <c r="B31" s="11">
        <v>22000000</v>
      </c>
      <c r="C31" s="12" t="s">
        <v>24</v>
      </c>
      <c r="D31" s="15">
        <v>2708</v>
      </c>
      <c r="E31" s="15">
        <v>2708</v>
      </c>
      <c r="F31" s="15">
        <v>585.5</v>
      </c>
      <c r="G31" s="15">
        <v>794.6</v>
      </c>
      <c r="H31" s="15">
        <f t="shared" si="2"/>
        <v>209.10000000000002</v>
      </c>
      <c r="I31" s="15">
        <f t="shared" si="3"/>
        <v>135.71306575576432</v>
      </c>
    </row>
    <row r="32" spans="1:9" ht="81">
      <c r="A32" s="10"/>
      <c r="B32" s="13">
        <v>22010300</v>
      </c>
      <c r="C32" s="14" t="s">
        <v>25</v>
      </c>
      <c r="D32" s="16">
        <v>0</v>
      </c>
      <c r="E32" s="16">
        <v>0</v>
      </c>
      <c r="F32" s="16">
        <v>0</v>
      </c>
      <c r="G32" s="15">
        <v>9.3</v>
      </c>
      <c r="H32" s="16">
        <f t="shared" si="2"/>
        <v>9.3</v>
      </c>
      <c r="I32" s="16">
        <f t="shared" si="3"/>
        <v>0</v>
      </c>
    </row>
    <row r="33" spans="1:9" ht="40.5">
      <c r="A33" s="10"/>
      <c r="B33" s="13">
        <v>22012500</v>
      </c>
      <c r="C33" s="14" t="s">
        <v>26</v>
      </c>
      <c r="D33" s="16">
        <v>1901</v>
      </c>
      <c r="E33" s="16">
        <v>1901</v>
      </c>
      <c r="F33" s="16">
        <v>406.2</v>
      </c>
      <c r="G33" s="15">
        <v>479.8</v>
      </c>
      <c r="H33" s="16">
        <f t="shared" si="2"/>
        <v>73.60000000000002</v>
      </c>
      <c r="I33" s="16">
        <f t="shared" si="3"/>
        <v>118.11915312653866</v>
      </c>
    </row>
    <row r="34" spans="1:9" ht="60.75">
      <c r="A34" s="10"/>
      <c r="B34" s="13">
        <v>22012600</v>
      </c>
      <c r="C34" s="14" t="s">
        <v>27</v>
      </c>
      <c r="D34" s="16">
        <v>0</v>
      </c>
      <c r="E34" s="16">
        <v>0</v>
      </c>
      <c r="F34" s="16">
        <v>0</v>
      </c>
      <c r="G34" s="15">
        <v>108.9</v>
      </c>
      <c r="H34" s="16">
        <f t="shared" si="2"/>
        <v>108.9</v>
      </c>
      <c r="I34" s="16">
        <f t="shared" si="3"/>
        <v>0</v>
      </c>
    </row>
    <row r="35" spans="1:9" ht="182.25" customHeight="1">
      <c r="A35" s="10"/>
      <c r="B35" s="13">
        <v>22012900</v>
      </c>
      <c r="C35" s="14" t="s">
        <v>70</v>
      </c>
      <c r="D35" s="16">
        <v>0</v>
      </c>
      <c r="E35" s="16">
        <v>0</v>
      </c>
      <c r="F35" s="16">
        <v>0</v>
      </c>
      <c r="G35" s="15">
        <v>3.1</v>
      </c>
      <c r="H35" s="16">
        <f t="shared" si="2"/>
        <v>3.1</v>
      </c>
      <c r="I35" s="16">
        <f t="shared" si="3"/>
        <v>0</v>
      </c>
    </row>
    <row r="36" spans="1:9" ht="20.25">
      <c r="A36" s="10"/>
      <c r="B36" s="13">
        <v>22080000</v>
      </c>
      <c r="C36" s="10" t="s">
        <v>28</v>
      </c>
      <c r="D36" s="17">
        <v>310</v>
      </c>
      <c r="E36" s="17">
        <v>310</v>
      </c>
      <c r="F36" s="17">
        <v>75</v>
      </c>
      <c r="G36" s="17">
        <v>54.3</v>
      </c>
      <c r="H36" s="17">
        <f t="shared" si="2"/>
        <v>-20.700000000000003</v>
      </c>
      <c r="I36" s="17">
        <f t="shared" si="3"/>
        <v>72.39999999999999</v>
      </c>
    </row>
    <row r="37" spans="1:9" ht="81">
      <c r="A37" s="10"/>
      <c r="B37" s="13">
        <v>22080400</v>
      </c>
      <c r="C37" s="14" t="s">
        <v>29</v>
      </c>
      <c r="D37" s="16">
        <v>310</v>
      </c>
      <c r="E37" s="16">
        <v>310</v>
      </c>
      <c r="F37" s="16">
        <v>75</v>
      </c>
      <c r="G37" s="15">
        <v>54.26643</v>
      </c>
      <c r="H37" s="16">
        <f t="shared" si="2"/>
        <v>-20.73357</v>
      </c>
      <c r="I37" s="16">
        <f t="shared" si="3"/>
        <v>72.35524</v>
      </c>
    </row>
    <row r="38" spans="1:9" ht="20.25">
      <c r="A38" s="10"/>
      <c r="B38" s="13">
        <v>22090000</v>
      </c>
      <c r="C38" s="14" t="s">
        <v>30</v>
      </c>
      <c r="D38" s="16">
        <v>497</v>
      </c>
      <c r="E38" s="16">
        <v>497</v>
      </c>
      <c r="F38" s="16">
        <v>104.3</v>
      </c>
      <c r="G38" s="15">
        <v>139.1982</v>
      </c>
      <c r="H38" s="16">
        <f t="shared" si="2"/>
        <v>34.89820000000002</v>
      </c>
      <c r="I38" s="16">
        <f t="shared" si="3"/>
        <v>133.45944391179293</v>
      </c>
    </row>
    <row r="39" spans="1:9" ht="20.25">
      <c r="A39" s="10"/>
      <c r="B39" s="11">
        <v>24000000</v>
      </c>
      <c r="C39" s="12" t="s">
        <v>31</v>
      </c>
      <c r="D39" s="15">
        <v>150</v>
      </c>
      <c r="E39" s="15">
        <v>150</v>
      </c>
      <c r="F39" s="15">
        <v>43</v>
      </c>
      <c r="G39" s="15">
        <v>50.2635</v>
      </c>
      <c r="H39" s="15">
        <f t="shared" si="2"/>
        <v>7.2635000000000005</v>
      </c>
      <c r="I39" s="15">
        <f t="shared" si="3"/>
        <v>116.89186046511628</v>
      </c>
    </row>
    <row r="40" spans="1:9" ht="20.25">
      <c r="A40" s="10"/>
      <c r="B40" s="13">
        <v>24060300</v>
      </c>
      <c r="C40" s="14" t="s">
        <v>21</v>
      </c>
      <c r="D40" s="16">
        <v>150</v>
      </c>
      <c r="E40" s="16">
        <v>150</v>
      </c>
      <c r="F40" s="16">
        <v>43</v>
      </c>
      <c r="G40" s="15">
        <v>50.2635</v>
      </c>
      <c r="H40" s="16">
        <f t="shared" si="2"/>
        <v>7.2635000000000005</v>
      </c>
      <c r="I40" s="16">
        <f t="shared" si="3"/>
        <v>116.89186046511628</v>
      </c>
    </row>
    <row r="41" spans="1:9" ht="20.25">
      <c r="A41" s="10"/>
      <c r="B41" s="11">
        <v>30000000</v>
      </c>
      <c r="C41" s="12" t="s">
        <v>32</v>
      </c>
      <c r="D41" s="15">
        <v>0</v>
      </c>
      <c r="E41" s="15">
        <v>0</v>
      </c>
      <c r="F41" s="15">
        <v>0</v>
      </c>
      <c r="G41" s="15">
        <v>0.4</v>
      </c>
      <c r="H41" s="15">
        <f t="shared" si="2"/>
        <v>0.4</v>
      </c>
      <c r="I41" s="15">
        <f t="shared" si="3"/>
        <v>0</v>
      </c>
    </row>
    <row r="42" spans="1:9" ht="40.5">
      <c r="A42" s="10"/>
      <c r="B42" s="11">
        <v>31000000</v>
      </c>
      <c r="C42" s="12" t="s">
        <v>33</v>
      </c>
      <c r="D42" s="15">
        <v>0</v>
      </c>
      <c r="E42" s="15">
        <v>0</v>
      </c>
      <c r="F42" s="15">
        <v>0</v>
      </c>
      <c r="G42" s="15">
        <v>0.4</v>
      </c>
      <c r="H42" s="15">
        <f t="shared" si="2"/>
        <v>0.4</v>
      </c>
      <c r="I42" s="15">
        <f t="shared" si="3"/>
        <v>0</v>
      </c>
    </row>
    <row r="43" spans="1:9" ht="141.75">
      <c r="A43" s="10"/>
      <c r="B43" s="13">
        <v>31010200</v>
      </c>
      <c r="C43" s="14" t="s">
        <v>34</v>
      </c>
      <c r="D43" s="16">
        <v>0</v>
      </c>
      <c r="E43" s="16">
        <v>0</v>
      </c>
      <c r="F43" s="16">
        <v>0</v>
      </c>
      <c r="G43" s="15">
        <v>0.4</v>
      </c>
      <c r="H43" s="16">
        <f t="shared" si="2"/>
        <v>0.4</v>
      </c>
      <c r="I43" s="16">
        <f t="shared" si="3"/>
        <v>0</v>
      </c>
    </row>
    <row r="44" spans="1:9" ht="20.25">
      <c r="A44" s="19"/>
      <c r="B44" s="27" t="s">
        <v>77</v>
      </c>
      <c r="C44" s="28"/>
      <c r="D44" s="18">
        <v>139007</v>
      </c>
      <c r="E44" s="18">
        <v>139007</v>
      </c>
      <c r="F44" s="18">
        <v>32402.3</v>
      </c>
      <c r="G44" s="18">
        <v>40829.7</v>
      </c>
      <c r="H44" s="18">
        <f>G44-F44</f>
        <v>8427.399999999998</v>
      </c>
      <c r="I44" s="18">
        <f>IF(F44=0,0,G44/F44*100)</f>
        <v>126.00864753427996</v>
      </c>
    </row>
    <row r="45" spans="1:9" ht="20.25">
      <c r="A45" s="10"/>
      <c r="B45" s="11">
        <v>40000000</v>
      </c>
      <c r="C45" s="12" t="s">
        <v>35</v>
      </c>
      <c r="D45" s="15">
        <v>215136.9</v>
      </c>
      <c r="E45" s="15">
        <v>219154.9</v>
      </c>
      <c r="F45" s="15">
        <v>70255.7</v>
      </c>
      <c r="G45" s="15">
        <v>67712.4</v>
      </c>
      <c r="H45" s="15">
        <f t="shared" si="2"/>
        <v>-2543.300000000003</v>
      </c>
      <c r="I45" s="15">
        <f t="shared" si="3"/>
        <v>96.37993785557613</v>
      </c>
    </row>
    <row r="46" spans="1:9" ht="20.25">
      <c r="A46" s="10"/>
      <c r="B46" s="11">
        <v>41020000</v>
      </c>
      <c r="C46" s="12" t="s">
        <v>36</v>
      </c>
      <c r="D46" s="15">
        <v>0</v>
      </c>
      <c r="E46" s="15">
        <v>3980</v>
      </c>
      <c r="F46" s="15">
        <v>2382.7</v>
      </c>
      <c r="G46" s="15">
        <v>2382.7</v>
      </c>
      <c r="H46" s="15">
        <f t="shared" si="2"/>
        <v>0</v>
      </c>
      <c r="I46" s="15">
        <f t="shared" si="3"/>
        <v>100</v>
      </c>
    </row>
    <row r="47" spans="1:9" ht="20.25">
      <c r="A47" s="10"/>
      <c r="B47" s="13">
        <v>41020600</v>
      </c>
      <c r="C47" s="14" t="s">
        <v>37</v>
      </c>
      <c r="D47" s="16">
        <v>0</v>
      </c>
      <c r="E47" s="16">
        <v>3980</v>
      </c>
      <c r="F47" s="16">
        <v>2382.7</v>
      </c>
      <c r="G47" s="15">
        <v>2382.7</v>
      </c>
      <c r="H47" s="16">
        <f t="shared" si="2"/>
        <v>0</v>
      </c>
      <c r="I47" s="16">
        <f t="shared" si="3"/>
        <v>100</v>
      </c>
    </row>
    <row r="48" spans="1:9" ht="20.25">
      <c r="A48" s="10"/>
      <c r="B48" s="11">
        <v>41030000</v>
      </c>
      <c r="C48" s="12" t="s">
        <v>38</v>
      </c>
      <c r="D48" s="15">
        <v>215136.9</v>
      </c>
      <c r="E48" s="15">
        <v>215174.9</v>
      </c>
      <c r="F48" s="15">
        <v>67873</v>
      </c>
      <c r="G48" s="15">
        <v>65329.7</v>
      </c>
      <c r="H48" s="15">
        <f t="shared" si="2"/>
        <v>-2543.300000000003</v>
      </c>
      <c r="I48" s="15">
        <f t="shared" si="3"/>
        <v>96.25285459608386</v>
      </c>
    </row>
    <row r="49" spans="1:9" ht="182.25">
      <c r="A49" s="10"/>
      <c r="B49" s="13">
        <v>41030600</v>
      </c>
      <c r="C49" s="14" t="s">
        <v>71</v>
      </c>
      <c r="D49" s="16">
        <v>50801</v>
      </c>
      <c r="E49" s="16">
        <v>50801</v>
      </c>
      <c r="F49" s="16">
        <v>12110</v>
      </c>
      <c r="G49" s="15">
        <v>11819.4</v>
      </c>
      <c r="H49" s="16">
        <f aca="true" t="shared" si="4" ref="H49:H56">G49-F49</f>
        <v>-290.60000000000036</v>
      </c>
      <c r="I49" s="16">
        <f aca="true" t="shared" si="5" ref="I49:I56">IF(F49=0,0,G49/F49*100)</f>
        <v>97.60033030553261</v>
      </c>
    </row>
    <row r="50" spans="1:9" ht="182.25">
      <c r="A50" s="10"/>
      <c r="B50" s="13">
        <v>41030800</v>
      </c>
      <c r="C50" s="14" t="s">
        <v>72</v>
      </c>
      <c r="D50" s="16">
        <v>80533.2</v>
      </c>
      <c r="E50" s="16">
        <v>80533.2</v>
      </c>
      <c r="F50" s="16">
        <v>36731.4</v>
      </c>
      <c r="G50" s="15">
        <v>34502.9</v>
      </c>
      <c r="H50" s="16">
        <f t="shared" si="4"/>
        <v>-2228.5</v>
      </c>
      <c r="I50" s="16">
        <f t="shared" si="5"/>
        <v>93.9329837686557</v>
      </c>
    </row>
    <row r="51" spans="1:9" ht="121.5">
      <c r="A51" s="10"/>
      <c r="B51" s="13">
        <v>41031000</v>
      </c>
      <c r="C51" s="14" t="s">
        <v>39</v>
      </c>
      <c r="D51" s="16">
        <v>99.1</v>
      </c>
      <c r="E51" s="16">
        <v>99.1</v>
      </c>
      <c r="F51" s="16">
        <v>22.3</v>
      </c>
      <c r="G51" s="15">
        <v>22.3</v>
      </c>
      <c r="H51" s="16">
        <f t="shared" si="4"/>
        <v>0</v>
      </c>
      <c r="I51" s="16">
        <f t="shared" si="5"/>
        <v>100</v>
      </c>
    </row>
    <row r="52" spans="1:9" ht="40.5">
      <c r="A52" s="10"/>
      <c r="B52" s="13">
        <v>41033900</v>
      </c>
      <c r="C52" s="14" t="s">
        <v>40</v>
      </c>
      <c r="D52" s="16">
        <v>41064.7</v>
      </c>
      <c r="E52" s="16">
        <v>41064.7</v>
      </c>
      <c r="F52" s="16">
        <v>9026.4</v>
      </c>
      <c r="G52" s="15">
        <v>9026.4</v>
      </c>
      <c r="H52" s="16">
        <f t="shared" si="4"/>
        <v>0</v>
      </c>
      <c r="I52" s="16">
        <f t="shared" si="5"/>
        <v>100</v>
      </c>
    </row>
    <row r="53" spans="1:9" ht="40.5">
      <c r="A53" s="10"/>
      <c r="B53" s="13">
        <v>41034200</v>
      </c>
      <c r="C53" s="14" t="s">
        <v>41</v>
      </c>
      <c r="D53" s="16">
        <v>40079.8</v>
      </c>
      <c r="E53" s="16">
        <v>40079.8</v>
      </c>
      <c r="F53" s="16">
        <v>9480.2</v>
      </c>
      <c r="G53" s="15">
        <v>9480.2</v>
      </c>
      <c r="H53" s="16">
        <f t="shared" si="4"/>
        <v>0</v>
      </c>
      <c r="I53" s="16">
        <f t="shared" si="5"/>
        <v>100</v>
      </c>
    </row>
    <row r="54" spans="1:9" ht="20.25">
      <c r="A54" s="10"/>
      <c r="B54" s="13">
        <v>41035000</v>
      </c>
      <c r="C54" s="14" t="s">
        <v>42</v>
      </c>
      <c r="D54" s="16">
        <v>74.8</v>
      </c>
      <c r="E54" s="16">
        <v>112.8</v>
      </c>
      <c r="F54" s="16">
        <v>55.3</v>
      </c>
      <c r="G54" s="15">
        <v>54.2</v>
      </c>
      <c r="H54" s="16">
        <f t="shared" si="4"/>
        <v>-1.0999999999999943</v>
      </c>
      <c r="I54" s="16">
        <f t="shared" si="5"/>
        <v>98.0108499095841</v>
      </c>
    </row>
    <row r="55" spans="1:9" ht="222.75">
      <c r="A55" s="10"/>
      <c r="B55" s="13">
        <v>41035800</v>
      </c>
      <c r="C55" s="14" t="s">
        <v>73</v>
      </c>
      <c r="D55" s="16">
        <v>2484.3</v>
      </c>
      <c r="E55" s="16">
        <v>2484.3</v>
      </c>
      <c r="F55" s="16">
        <v>447.4</v>
      </c>
      <c r="G55" s="15">
        <v>424.3</v>
      </c>
      <c r="H55" s="16">
        <f t="shared" si="4"/>
        <v>-23.099999999999966</v>
      </c>
      <c r="I55" s="16">
        <f t="shared" si="5"/>
        <v>94.83683504693788</v>
      </c>
    </row>
    <row r="56" spans="1:9" ht="20.25">
      <c r="A56" s="22" t="s">
        <v>78</v>
      </c>
      <c r="B56" s="23"/>
      <c r="C56" s="23"/>
      <c r="D56" s="18">
        <v>354143.9</v>
      </c>
      <c r="E56" s="18">
        <v>358161.9</v>
      </c>
      <c r="F56" s="18">
        <v>102658</v>
      </c>
      <c r="G56" s="18">
        <v>108542.1</v>
      </c>
      <c r="H56" s="18">
        <f t="shared" si="4"/>
        <v>5884.100000000006</v>
      </c>
      <c r="I56" s="18">
        <f t="shared" si="5"/>
        <v>105.73175008279921</v>
      </c>
    </row>
    <row r="57" spans="2:9" ht="20.25">
      <c r="B57" s="32" t="s">
        <v>46</v>
      </c>
      <c r="C57" s="33"/>
      <c r="D57" s="33"/>
      <c r="E57" s="33"/>
      <c r="F57" s="33"/>
      <c r="G57" s="33"/>
      <c r="H57" s="33"/>
      <c r="I57" s="33"/>
    </row>
    <row r="58" spans="2:9" ht="20.25">
      <c r="B58" s="13">
        <v>10000000</v>
      </c>
      <c r="C58" s="14" t="s">
        <v>7</v>
      </c>
      <c r="D58" s="16">
        <v>100</v>
      </c>
      <c r="E58" s="16">
        <v>100</v>
      </c>
      <c r="F58" s="16">
        <v>22.5</v>
      </c>
      <c r="G58" s="16">
        <v>25.21704</v>
      </c>
      <c r="H58" s="16">
        <f aca="true" t="shared" si="6" ref="H58:H92">G58-F58</f>
        <v>2.717040000000001</v>
      </c>
      <c r="I58" s="16">
        <f aca="true" t="shared" si="7" ref="I58:I92">IF(F58=0,0,G58/F58*100)</f>
        <v>112.07573333333333</v>
      </c>
    </row>
    <row r="59" spans="2:9" ht="20.25">
      <c r="B59" s="13">
        <v>18000000</v>
      </c>
      <c r="C59" s="14" t="s">
        <v>13</v>
      </c>
      <c r="D59" s="16">
        <v>0</v>
      </c>
      <c r="E59" s="16">
        <v>0</v>
      </c>
      <c r="F59" s="16">
        <v>0</v>
      </c>
      <c r="G59" s="16">
        <v>-3.00136</v>
      </c>
      <c r="H59" s="16">
        <f t="shared" si="6"/>
        <v>-3.00136</v>
      </c>
      <c r="I59" s="16">
        <f t="shared" si="7"/>
        <v>0</v>
      </c>
    </row>
    <row r="60" spans="2:9" ht="60.75">
      <c r="B60" s="13">
        <v>18040000</v>
      </c>
      <c r="C60" s="14" t="s">
        <v>16</v>
      </c>
      <c r="D60" s="16">
        <v>0</v>
      </c>
      <c r="E60" s="16">
        <v>0</v>
      </c>
      <c r="F60" s="16">
        <v>0</v>
      </c>
      <c r="G60" s="16">
        <v>-3.00136</v>
      </c>
      <c r="H60" s="16">
        <f t="shared" si="6"/>
        <v>-3.00136</v>
      </c>
      <c r="I60" s="16">
        <f t="shared" si="7"/>
        <v>0</v>
      </c>
    </row>
    <row r="61" spans="2:9" ht="141.75">
      <c r="B61" s="13">
        <v>18041500</v>
      </c>
      <c r="C61" s="14" t="s">
        <v>47</v>
      </c>
      <c r="D61" s="16">
        <v>0</v>
      </c>
      <c r="E61" s="16">
        <v>0</v>
      </c>
      <c r="F61" s="16">
        <v>0</v>
      </c>
      <c r="G61" s="16">
        <v>-3.00136</v>
      </c>
      <c r="H61" s="16">
        <f t="shared" si="6"/>
        <v>-3.00136</v>
      </c>
      <c r="I61" s="16">
        <f t="shared" si="7"/>
        <v>0</v>
      </c>
    </row>
    <row r="62" spans="2:9" ht="20.25">
      <c r="B62" s="13">
        <v>19000000</v>
      </c>
      <c r="C62" s="14" t="s">
        <v>48</v>
      </c>
      <c r="D62" s="16">
        <v>100</v>
      </c>
      <c r="E62" s="16">
        <v>100</v>
      </c>
      <c r="F62" s="16">
        <v>22.5</v>
      </c>
      <c r="G62" s="16">
        <v>28.218400000000003</v>
      </c>
      <c r="H62" s="16">
        <f t="shared" si="6"/>
        <v>5.718400000000003</v>
      </c>
      <c r="I62" s="16">
        <f t="shared" si="7"/>
        <v>125.41511111111112</v>
      </c>
    </row>
    <row r="63" spans="2:9" ht="20.25">
      <c r="B63" s="13">
        <v>19010000</v>
      </c>
      <c r="C63" s="14" t="s">
        <v>49</v>
      </c>
      <c r="D63" s="16">
        <v>100</v>
      </c>
      <c r="E63" s="16">
        <v>100</v>
      </c>
      <c r="F63" s="16">
        <v>22.5</v>
      </c>
      <c r="G63" s="16">
        <v>28.218400000000003</v>
      </c>
      <c r="H63" s="16">
        <f t="shared" si="6"/>
        <v>5.718400000000003</v>
      </c>
      <c r="I63" s="16">
        <f t="shared" si="7"/>
        <v>125.41511111111112</v>
      </c>
    </row>
    <row r="64" spans="2:9" ht="81">
      <c r="B64" s="13">
        <v>19010100</v>
      </c>
      <c r="C64" s="14" t="s">
        <v>50</v>
      </c>
      <c r="D64" s="16">
        <v>57</v>
      </c>
      <c r="E64" s="16">
        <v>57</v>
      </c>
      <c r="F64" s="16">
        <v>13.5</v>
      </c>
      <c r="G64" s="16">
        <v>14.30511</v>
      </c>
      <c r="H64" s="16">
        <f t="shared" si="6"/>
        <v>0.8051100000000009</v>
      </c>
      <c r="I64" s="16">
        <f t="shared" si="7"/>
        <v>105.96377777777779</v>
      </c>
    </row>
    <row r="65" spans="2:9" ht="60.75">
      <c r="B65" s="13">
        <v>19010200</v>
      </c>
      <c r="C65" s="14" t="s">
        <v>51</v>
      </c>
      <c r="D65" s="16">
        <v>27</v>
      </c>
      <c r="E65" s="16">
        <v>27</v>
      </c>
      <c r="F65" s="16">
        <v>6</v>
      </c>
      <c r="G65" s="16">
        <v>5.5168800000000005</v>
      </c>
      <c r="H65" s="16">
        <f t="shared" si="6"/>
        <v>-0.48311999999999955</v>
      </c>
      <c r="I65" s="16">
        <f t="shared" si="7"/>
        <v>91.94800000000001</v>
      </c>
    </row>
    <row r="66" spans="2:9" ht="101.25">
      <c r="B66" s="13">
        <v>19010300</v>
      </c>
      <c r="C66" s="14" t="s">
        <v>52</v>
      </c>
      <c r="D66" s="16">
        <v>16</v>
      </c>
      <c r="E66" s="16">
        <v>16</v>
      </c>
      <c r="F66" s="16">
        <v>3</v>
      </c>
      <c r="G66" s="16">
        <v>8.39641</v>
      </c>
      <c r="H66" s="16">
        <f t="shared" si="6"/>
        <v>5.3964099999999995</v>
      </c>
      <c r="I66" s="16">
        <f t="shared" si="7"/>
        <v>279.88033333333334</v>
      </c>
    </row>
    <row r="67" spans="2:9" ht="20.25">
      <c r="B67" s="13">
        <v>20000000</v>
      </c>
      <c r="C67" s="14" t="s">
        <v>18</v>
      </c>
      <c r="D67" s="16">
        <v>6646.05</v>
      </c>
      <c r="E67" s="16">
        <v>6646.05</v>
      </c>
      <c r="F67" s="16">
        <v>161</v>
      </c>
      <c r="G67" s="16">
        <v>2079.10647</v>
      </c>
      <c r="H67" s="16">
        <f t="shared" si="6"/>
        <v>1918.1064700000002</v>
      </c>
      <c r="I67" s="16">
        <f t="shared" si="7"/>
        <v>1291.3704782608697</v>
      </c>
    </row>
    <row r="68" spans="2:9" ht="40.5">
      <c r="B68" s="13">
        <v>21000000</v>
      </c>
      <c r="C68" s="14" t="s">
        <v>19</v>
      </c>
      <c r="D68" s="16">
        <v>16</v>
      </c>
      <c r="E68" s="16">
        <v>16</v>
      </c>
      <c r="F68" s="16">
        <v>10</v>
      </c>
      <c r="G68" s="16">
        <v>0</v>
      </c>
      <c r="H68" s="16">
        <f t="shared" si="6"/>
        <v>-10</v>
      </c>
      <c r="I68" s="16">
        <f t="shared" si="7"/>
        <v>0</v>
      </c>
    </row>
    <row r="69" spans="2:9" ht="20.25">
      <c r="B69" s="13">
        <v>21080000</v>
      </c>
      <c r="C69" s="14" t="s">
        <v>21</v>
      </c>
      <c r="D69" s="16">
        <v>16</v>
      </c>
      <c r="E69" s="16">
        <v>16</v>
      </c>
      <c r="F69" s="16">
        <v>10</v>
      </c>
      <c r="G69" s="16">
        <v>0</v>
      </c>
      <c r="H69" s="16">
        <f t="shared" si="6"/>
        <v>-10</v>
      </c>
      <c r="I69" s="16">
        <f t="shared" si="7"/>
        <v>0</v>
      </c>
    </row>
    <row r="70" spans="2:9" ht="162">
      <c r="B70" s="13">
        <v>21080700</v>
      </c>
      <c r="C70" s="14" t="s">
        <v>53</v>
      </c>
      <c r="D70" s="16">
        <v>16</v>
      </c>
      <c r="E70" s="16">
        <v>16</v>
      </c>
      <c r="F70" s="16">
        <v>10</v>
      </c>
      <c r="G70" s="16">
        <v>0</v>
      </c>
      <c r="H70" s="16">
        <f t="shared" si="6"/>
        <v>-10</v>
      </c>
      <c r="I70" s="16">
        <f t="shared" si="7"/>
        <v>0</v>
      </c>
    </row>
    <row r="71" spans="2:9" ht="20.25">
      <c r="B71" s="13">
        <v>24000000</v>
      </c>
      <c r="C71" s="14" t="s">
        <v>31</v>
      </c>
      <c r="D71" s="16">
        <v>254</v>
      </c>
      <c r="E71" s="16">
        <v>254</v>
      </c>
      <c r="F71" s="16">
        <v>151</v>
      </c>
      <c r="G71" s="16">
        <v>300.117</v>
      </c>
      <c r="H71" s="16">
        <f t="shared" si="6"/>
        <v>149.11700000000002</v>
      </c>
      <c r="I71" s="16">
        <f t="shared" si="7"/>
        <v>198.75298013245035</v>
      </c>
    </row>
    <row r="72" spans="2:9" ht="20.25">
      <c r="B72" s="13">
        <v>24060000</v>
      </c>
      <c r="C72" s="14" t="s">
        <v>21</v>
      </c>
      <c r="D72" s="16">
        <v>4</v>
      </c>
      <c r="E72" s="16">
        <v>4</v>
      </c>
      <c r="F72" s="16">
        <v>1</v>
      </c>
      <c r="G72" s="16">
        <v>0</v>
      </c>
      <c r="H72" s="16">
        <f t="shared" si="6"/>
        <v>-1</v>
      </c>
      <c r="I72" s="16">
        <f t="shared" si="7"/>
        <v>0</v>
      </c>
    </row>
    <row r="73" spans="2:9" ht="101.25">
      <c r="B73" s="13">
        <v>24062100</v>
      </c>
      <c r="C73" s="14" t="s">
        <v>54</v>
      </c>
      <c r="D73" s="16">
        <v>4</v>
      </c>
      <c r="E73" s="16">
        <v>4</v>
      </c>
      <c r="F73" s="16">
        <v>1</v>
      </c>
      <c r="G73" s="16">
        <v>0</v>
      </c>
      <c r="H73" s="16">
        <f t="shared" si="6"/>
        <v>-1</v>
      </c>
      <c r="I73" s="16">
        <f t="shared" si="7"/>
        <v>0</v>
      </c>
    </row>
    <row r="74" spans="2:9" ht="60.75">
      <c r="B74" s="13">
        <v>24170000</v>
      </c>
      <c r="C74" s="14" t="s">
        <v>55</v>
      </c>
      <c r="D74" s="16">
        <v>250</v>
      </c>
      <c r="E74" s="16">
        <v>250</v>
      </c>
      <c r="F74" s="16">
        <v>150</v>
      </c>
      <c r="G74" s="16">
        <v>300.117</v>
      </c>
      <c r="H74" s="16">
        <f t="shared" si="6"/>
        <v>150.11700000000002</v>
      </c>
      <c r="I74" s="16">
        <f t="shared" si="7"/>
        <v>200.07800000000003</v>
      </c>
    </row>
    <row r="75" spans="2:9" ht="40.5">
      <c r="B75" s="13">
        <v>25000000</v>
      </c>
      <c r="C75" s="14" t="s">
        <v>56</v>
      </c>
      <c r="D75" s="16">
        <v>6376.05</v>
      </c>
      <c r="E75" s="16">
        <v>6376.05</v>
      </c>
      <c r="F75" s="16">
        <v>0</v>
      </c>
      <c r="G75" s="16">
        <v>1778.98947</v>
      </c>
      <c r="H75" s="16">
        <f t="shared" si="6"/>
        <v>1778.98947</v>
      </c>
      <c r="I75" s="16">
        <f t="shared" si="7"/>
        <v>0</v>
      </c>
    </row>
    <row r="76" spans="2:9" ht="60.75">
      <c r="B76" s="13">
        <v>25010000</v>
      </c>
      <c r="C76" s="14" t="s">
        <v>57</v>
      </c>
      <c r="D76" s="16">
        <v>6376.05</v>
      </c>
      <c r="E76" s="16">
        <v>6376.05</v>
      </c>
      <c r="F76" s="16">
        <v>0</v>
      </c>
      <c r="G76" s="16">
        <v>1259.13651</v>
      </c>
      <c r="H76" s="16">
        <f t="shared" si="6"/>
        <v>1259.13651</v>
      </c>
      <c r="I76" s="16">
        <f t="shared" si="7"/>
        <v>0</v>
      </c>
    </row>
    <row r="77" spans="2:9" ht="60.75">
      <c r="B77" s="13">
        <v>25010100</v>
      </c>
      <c r="C77" s="14" t="s">
        <v>58</v>
      </c>
      <c r="D77" s="16">
        <v>6132.35</v>
      </c>
      <c r="E77" s="16">
        <v>6132.35</v>
      </c>
      <c r="F77" s="16">
        <v>0</v>
      </c>
      <c r="G77" s="16">
        <v>1099.89372</v>
      </c>
      <c r="H77" s="16">
        <f t="shared" si="6"/>
        <v>1099.89372</v>
      </c>
      <c r="I77" s="16">
        <f t="shared" si="7"/>
        <v>0</v>
      </c>
    </row>
    <row r="78" spans="2:9" ht="60.75">
      <c r="B78" s="13">
        <v>25010200</v>
      </c>
      <c r="C78" s="14" t="s">
        <v>59</v>
      </c>
      <c r="D78" s="16">
        <v>0</v>
      </c>
      <c r="E78" s="16">
        <v>0</v>
      </c>
      <c r="F78" s="16">
        <v>0</v>
      </c>
      <c r="G78" s="16">
        <v>17.387529999999998</v>
      </c>
      <c r="H78" s="16">
        <f t="shared" si="6"/>
        <v>17.387529999999998</v>
      </c>
      <c r="I78" s="16">
        <f t="shared" si="7"/>
        <v>0</v>
      </c>
    </row>
    <row r="79" spans="2:9" ht="40.5">
      <c r="B79" s="13">
        <v>25010300</v>
      </c>
      <c r="C79" s="14" t="s">
        <v>60</v>
      </c>
      <c r="D79" s="16">
        <v>234</v>
      </c>
      <c r="E79" s="16">
        <v>234</v>
      </c>
      <c r="F79" s="16">
        <v>0</v>
      </c>
      <c r="G79" s="16">
        <v>133.44181</v>
      </c>
      <c r="H79" s="16">
        <f t="shared" si="6"/>
        <v>133.44181</v>
      </c>
      <c r="I79" s="16">
        <f t="shared" si="7"/>
        <v>0</v>
      </c>
    </row>
    <row r="80" spans="2:9" ht="60.75">
      <c r="B80" s="13">
        <v>25010400</v>
      </c>
      <c r="C80" s="14" t="s">
        <v>61</v>
      </c>
      <c r="D80" s="16">
        <v>9.7</v>
      </c>
      <c r="E80" s="16">
        <v>9.7</v>
      </c>
      <c r="F80" s="16">
        <v>0</v>
      </c>
      <c r="G80" s="16">
        <v>8.413450000000001</v>
      </c>
      <c r="H80" s="16">
        <f t="shared" si="6"/>
        <v>8.413450000000001</v>
      </c>
      <c r="I80" s="16">
        <f t="shared" si="7"/>
        <v>0</v>
      </c>
    </row>
    <row r="81" spans="2:9" ht="40.5">
      <c r="B81" s="13">
        <v>25020000</v>
      </c>
      <c r="C81" s="14" t="s">
        <v>62</v>
      </c>
      <c r="D81" s="16">
        <v>0</v>
      </c>
      <c r="E81" s="16">
        <v>0</v>
      </c>
      <c r="F81" s="16">
        <v>0</v>
      </c>
      <c r="G81" s="16">
        <v>519.85296</v>
      </c>
      <c r="H81" s="16">
        <f t="shared" si="6"/>
        <v>519.85296</v>
      </c>
      <c r="I81" s="16">
        <f t="shared" si="7"/>
        <v>0</v>
      </c>
    </row>
    <row r="82" spans="2:9" ht="20.25">
      <c r="B82" s="13">
        <v>25020100</v>
      </c>
      <c r="C82" s="14" t="s">
        <v>63</v>
      </c>
      <c r="D82" s="16">
        <v>0</v>
      </c>
      <c r="E82" s="16">
        <v>0</v>
      </c>
      <c r="F82" s="16">
        <v>0</v>
      </c>
      <c r="G82" s="16">
        <v>517.4579600000001</v>
      </c>
      <c r="H82" s="16">
        <f t="shared" si="6"/>
        <v>517.4579600000001</v>
      </c>
      <c r="I82" s="16">
        <f t="shared" si="7"/>
        <v>0</v>
      </c>
    </row>
    <row r="83" spans="2:9" ht="162">
      <c r="B83" s="13">
        <v>25020200</v>
      </c>
      <c r="C83" s="14" t="s">
        <v>64</v>
      </c>
      <c r="D83" s="16">
        <v>0</v>
      </c>
      <c r="E83" s="16">
        <v>0</v>
      </c>
      <c r="F83" s="16">
        <v>0</v>
      </c>
      <c r="G83" s="16">
        <v>2.395</v>
      </c>
      <c r="H83" s="16">
        <f t="shared" si="6"/>
        <v>2.395</v>
      </c>
      <c r="I83" s="16">
        <f t="shared" si="7"/>
        <v>0</v>
      </c>
    </row>
    <row r="84" spans="2:9" ht="20.25">
      <c r="B84" s="13">
        <v>30000000</v>
      </c>
      <c r="C84" s="14" t="s">
        <v>32</v>
      </c>
      <c r="D84" s="16">
        <v>628.3</v>
      </c>
      <c r="E84" s="16">
        <v>628.3</v>
      </c>
      <c r="F84" s="16">
        <v>0</v>
      </c>
      <c r="G84" s="16">
        <v>0</v>
      </c>
      <c r="H84" s="16">
        <f t="shared" si="6"/>
        <v>0</v>
      </c>
      <c r="I84" s="16">
        <f t="shared" si="7"/>
        <v>0</v>
      </c>
    </row>
    <row r="85" spans="2:9" ht="40.5">
      <c r="B85" s="13">
        <v>31000000</v>
      </c>
      <c r="C85" s="14" t="s">
        <v>33</v>
      </c>
      <c r="D85" s="16">
        <v>8.3</v>
      </c>
      <c r="E85" s="16">
        <v>8.3</v>
      </c>
      <c r="F85" s="16">
        <v>0</v>
      </c>
      <c r="G85" s="16">
        <v>0</v>
      </c>
      <c r="H85" s="16">
        <f t="shared" si="6"/>
        <v>0</v>
      </c>
      <c r="I85" s="16">
        <f t="shared" si="7"/>
        <v>0</v>
      </c>
    </row>
    <row r="86" spans="2:9" ht="81">
      <c r="B86" s="13">
        <v>31030000</v>
      </c>
      <c r="C86" s="14" t="s">
        <v>65</v>
      </c>
      <c r="D86" s="16">
        <v>8.3</v>
      </c>
      <c r="E86" s="16">
        <v>8.3</v>
      </c>
      <c r="F86" s="16">
        <v>0</v>
      </c>
      <c r="G86" s="16">
        <v>0</v>
      </c>
      <c r="H86" s="16">
        <f t="shared" si="6"/>
        <v>0</v>
      </c>
      <c r="I86" s="16">
        <f t="shared" si="7"/>
        <v>0</v>
      </c>
    </row>
    <row r="87" spans="2:9" ht="40.5">
      <c r="B87" s="13">
        <v>33000000</v>
      </c>
      <c r="C87" s="14" t="s">
        <v>66</v>
      </c>
      <c r="D87" s="16">
        <v>620</v>
      </c>
      <c r="E87" s="16">
        <v>620</v>
      </c>
      <c r="F87" s="16">
        <v>0</v>
      </c>
      <c r="G87" s="16">
        <v>0</v>
      </c>
      <c r="H87" s="16">
        <f t="shared" si="6"/>
        <v>0</v>
      </c>
      <c r="I87" s="16">
        <f t="shared" si="7"/>
        <v>0</v>
      </c>
    </row>
    <row r="88" spans="2:9" ht="20.25">
      <c r="B88" s="13">
        <v>33010000</v>
      </c>
      <c r="C88" s="14" t="s">
        <v>67</v>
      </c>
      <c r="D88" s="16">
        <v>620</v>
      </c>
      <c r="E88" s="16">
        <v>620</v>
      </c>
      <c r="F88" s="16">
        <v>0</v>
      </c>
      <c r="G88" s="16">
        <v>0</v>
      </c>
      <c r="H88" s="16">
        <f t="shared" si="6"/>
        <v>0</v>
      </c>
      <c r="I88" s="16">
        <f t="shared" si="7"/>
        <v>0</v>
      </c>
    </row>
    <row r="89" spans="2:9" ht="141.75">
      <c r="B89" s="13">
        <v>33010100</v>
      </c>
      <c r="C89" s="14" t="s">
        <v>68</v>
      </c>
      <c r="D89" s="16">
        <v>250</v>
      </c>
      <c r="E89" s="16">
        <v>250</v>
      </c>
      <c r="F89" s="16">
        <v>0</v>
      </c>
      <c r="G89" s="16">
        <v>0</v>
      </c>
      <c r="H89" s="16">
        <f t="shared" si="6"/>
        <v>0</v>
      </c>
      <c r="I89" s="16">
        <f t="shared" si="7"/>
        <v>0</v>
      </c>
    </row>
    <row r="90" spans="2:9" ht="116.25" customHeight="1">
      <c r="B90" s="13">
        <v>33010400</v>
      </c>
      <c r="C90" s="14" t="s">
        <v>69</v>
      </c>
      <c r="D90" s="16">
        <v>370</v>
      </c>
      <c r="E90" s="16">
        <v>370</v>
      </c>
      <c r="F90" s="16">
        <v>0</v>
      </c>
      <c r="G90" s="16">
        <v>0</v>
      </c>
      <c r="H90" s="16">
        <f t="shared" si="6"/>
        <v>0</v>
      </c>
      <c r="I90" s="16">
        <f t="shared" si="7"/>
        <v>0</v>
      </c>
    </row>
    <row r="91" spans="2:9" ht="32.25" customHeight="1">
      <c r="B91" s="27" t="s">
        <v>79</v>
      </c>
      <c r="C91" s="28"/>
      <c r="D91" s="18">
        <v>7374.35</v>
      </c>
      <c r="E91" s="18">
        <v>7374.35</v>
      </c>
      <c r="F91" s="18">
        <f>F58+F67+F84</f>
        <v>183.5</v>
      </c>
      <c r="G91" s="18">
        <v>2104.32351</v>
      </c>
      <c r="H91" s="18">
        <f t="shared" si="6"/>
        <v>1920.8235100000002</v>
      </c>
      <c r="I91" s="18">
        <f t="shared" si="7"/>
        <v>1146.7703051771118</v>
      </c>
    </row>
    <row r="92" spans="2:9" ht="40.5" customHeight="1">
      <c r="B92" s="34" t="s">
        <v>80</v>
      </c>
      <c r="C92" s="35"/>
      <c r="D92" s="18">
        <f>D56+D91</f>
        <v>361518.25</v>
      </c>
      <c r="E92" s="18">
        <f>E56+E91</f>
        <v>365536.25</v>
      </c>
      <c r="F92" s="18">
        <f>F56+F91</f>
        <v>102841.5</v>
      </c>
      <c r="G92" s="18">
        <f>G56+G91</f>
        <v>110646.42351000001</v>
      </c>
      <c r="H92" s="18">
        <f t="shared" si="6"/>
        <v>7804.923510000008</v>
      </c>
      <c r="I92" s="18">
        <f t="shared" si="7"/>
        <v>107.58927428129697</v>
      </c>
    </row>
  </sheetData>
  <sheetProtection/>
  <mergeCells count="11">
    <mergeCell ref="B57:I57"/>
    <mergeCell ref="B91:C91"/>
    <mergeCell ref="B92:C92"/>
    <mergeCell ref="B8:I8"/>
    <mergeCell ref="A56:C56"/>
    <mergeCell ref="A11:A12"/>
    <mergeCell ref="B11:B12"/>
    <mergeCell ref="C11:C12"/>
    <mergeCell ref="D11:I11"/>
    <mergeCell ref="B44:C44"/>
    <mergeCell ref="B13:I13"/>
  </mergeCells>
  <printOptions/>
  <pageMargins left="1.1811023622047245" right="0.1968503937007874" top="0.3937007874015748" bottom="0.1968503937007874" header="0" footer="0"/>
  <pageSetup horizontalDpi="600" verticalDpi="600" orientation="portrait" paperSize="9" scale="58" r:id="rId1"/>
  <rowBreaks count="3" manualBreakCount="3">
    <brk id="34" max="255" man="1"/>
    <brk id="53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rada2</cp:lastModifiedBy>
  <cp:lastPrinted>2016-04-26T10:21:26Z</cp:lastPrinted>
  <dcterms:created xsi:type="dcterms:W3CDTF">2016-04-13T12:12:30Z</dcterms:created>
  <dcterms:modified xsi:type="dcterms:W3CDTF">2016-05-30T13:02:34Z</dcterms:modified>
  <cp:category/>
  <cp:version/>
  <cp:contentType/>
  <cp:contentStatus/>
</cp:coreProperties>
</file>