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4232" windowHeight="8196" activeTab="1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<sst xmlns="http://schemas.openxmlformats.org/spreadsheetml/2006/main" count="294" uniqueCount="211">
  <si>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</si>
  <si>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</si>
  <si>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</si>
  <si>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</si>
  <si>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</si>
  <si>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</si>
  <si>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</si>
  <si>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</si>
  <si>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</si>
  <si>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</si>
  <si>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</si>
  <si>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</si>
  <si>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</si>
  <si>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</si>
  <si>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</si>
  <si>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</si>
  <si>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</si>
  <si>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</si>
  <si>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</si>
  <si>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</si>
  <si>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</si>
  <si>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</si>
  <si>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</si>
  <si>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</si>
  <si>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</si>
  <si>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</si>
  <si>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</si>
  <si>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</si>
  <si>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</si>
  <si>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070501</t>
  </si>
  <si>
    <t>Професійно-технічні заклади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</si>
  <si>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</si>
  <si>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</si>
  <si>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</si>
  <si>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</si>
  <si>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</si>
  <si>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</si>
  <si>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</si>
  <si>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</si>
  <si>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</si>
  <si>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</si>
  <si>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080000</t>
  </si>
  <si>
    <t>Охорона здоров`я</t>
  </si>
  <si>
    <t>080101</t>
  </si>
  <si>
    <t>Лікарні</t>
  </si>
  <si>
    <t>080500</t>
  </si>
  <si>
    <t>Загальні і спеціалізовані стоматологічні поліклініки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</si>
  <si>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</si>
  <si>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</si>
  <si>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</si>
  <si>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</si>
  <si>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</si>
  <si>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</si>
  <si>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081009</t>
  </si>
  <si>
    <t>Забезпечення централізованих заходів з лікування хворих на цукровий та нецукровий діабет</t>
  </si>
  <si>
    <t>090000</t>
  </si>
  <si>
    <t>Соціальний захист та соціальне забезпечення</t>
  </si>
  <si>
    <t>090201</t>
  </si>
  <si>
    <t>090202</t>
  </si>
  <si>
    <t>090203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</si>
  <si>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</si>
  <si>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</si>
  <si>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</si>
  <si>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</si>
  <si>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</si>
  <si>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</si>
  <si>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</si>
  <si>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</si>
  <si>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</si>
  <si>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</si>
  <si>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</si>
  <si>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</si>
  <si>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</si>
  <si>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</si>
  <si>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</si>
  <si>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</si>
  <si>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</si>
  <si>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</si>
  <si>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</si>
  <si>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</si>
  <si>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</si>
  <si>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</si>
  <si>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</si>
  <si>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</si>
  <si>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</si>
  <si>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</si>
  <si>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</si>
  <si>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</si>
  <si>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</si>
  <si>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</si>
  <si>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</si>
  <si>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</si>
  <si>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</si>
  <si>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</si>
  <si>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</si>
  <si>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</si>
  <si>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</si>
  <si>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</si>
  <si>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</si>
  <si>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</si>
  <si>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</si>
  <si>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</si>
  <si>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</si>
  <si>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</si>
  <si>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</si>
  <si>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090501</t>
  </si>
  <si>
    <t>Організація та проведення громадських робіт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</si>
  <si>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</si>
  <si>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</si>
  <si>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</si>
  <si>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</si>
  <si>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</si>
  <si>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</si>
  <si>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</si>
  <si>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</si>
  <si>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</si>
  <si>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</si>
  <si>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091206</t>
  </si>
  <si>
    <t>Центри соціальної реабілітації дітей - інвалідів, центри професійної реабілітації інвалідів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</si>
  <si>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</si>
  <si>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</si>
  <si>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</si>
  <si>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</si>
  <si>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</si>
  <si>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</si>
  <si>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100000</t>
  </si>
  <si>
    <t>Житлово-комунальне господарство</t>
  </si>
  <si>
    <t>100105</t>
  </si>
  <si>
    <t>Видатки на утримання об`єктів соціальної сфери підприємств, що передаються до комунальної власності</t>
  </si>
  <si>
    <t>100203</t>
  </si>
  <si>
    <t>Благоустрій міст, сіл, селищ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</si>
  <si>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</si>
  <si>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</si>
  <si>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</si>
  <si>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</si>
  <si>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</si>
  <si>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</si>
  <si>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</si>
  <si>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</si>
  <si>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</si>
  <si>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</si>
  <si>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</si>
  <si>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</si>
  <si>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120000</t>
  </si>
  <si>
    <t>Засоби масової інформації</t>
  </si>
  <si>
    <t>120100</t>
  </si>
  <si>
    <t>Телебачення і радіомовлення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</si>
  <si>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</si>
  <si>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</si>
  <si>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</si>
  <si>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</si>
  <si>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</si>
  <si>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</si>
  <si>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150000</t>
  </si>
  <si>
    <t>Будівництво</t>
  </si>
  <si>
    <t>150202</t>
  </si>
  <si>
    <t>Розробка схем та проектних рішень масового застосування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</si>
  <si>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</si>
  <si>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</si>
  <si>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</si>
  <si>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</si>
  <si>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</si>
  <si>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</si>
  <si>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</si>
  <si>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</si>
  <si>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</si>
  <si>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</si>
  <si>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</si>
  <si>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>Заходи з організації рятування на водах</t>
  </si>
  <si>
    <t>250000</t>
  </si>
  <si>
    <t>Видатки, не віднесені до основних груп</t>
  </si>
  <si>
    <t>250102</t>
  </si>
  <si>
    <t>Резервний фонд</t>
  </si>
  <si>
    <t>250301</t>
  </si>
  <si>
    <t>Реверсна дотація</t>
  </si>
  <si>
    <t>250404</t>
  </si>
  <si>
    <t>Інші видатки</t>
  </si>
  <si>
    <t xml:space="preserve"> </t>
  </si>
  <si>
    <t xml:space="preserve">Усього </t>
  </si>
  <si>
    <t>тис.грн.</t>
  </si>
  <si>
    <t>Виконання бюджету за І півріччя</t>
  </si>
  <si>
    <t>% виконання на вказаний період (гр8/гр5*100)</t>
  </si>
  <si>
    <t>070801</t>
  </si>
  <si>
    <t>Придбання підручників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</si>
  <si>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</si>
  <si>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100106</t>
  </si>
  <si>
    <t>Капітальний ремонт житлового фонду об`єднань співвласників багатоквартирних будинків</t>
  </si>
  <si>
    <t>100202</t>
  </si>
  <si>
    <t>Водопровідно-каналізаційне господарство</t>
  </si>
  <si>
    <t>150101</t>
  </si>
  <si>
    <t>Капітальні вкладення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</si>
  <si>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</si>
  <si>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</si>
  <si>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</si>
  <si>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</si>
  <si>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</si>
  <si>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</si>
  <si>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</si>
  <si>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</si>
  <si>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</si>
  <si>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</si>
  <si>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 xml:space="preserve">Виконання бюджету за І півріччя </t>
  </si>
  <si>
    <t>Виконаня бюджету за І півріччя</t>
  </si>
  <si>
    <t xml:space="preserve">Спеціальний фонд </t>
  </si>
  <si>
    <t>Разом загальний та спеціальний фонд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</si>
  <si>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</si>
  <si>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</t>
  </si>
  <si>
    <t>% виконання до річного плану</t>
  </si>
  <si>
    <t>Начальник фінансового управління</t>
  </si>
  <si>
    <t xml:space="preserve">міської ради        </t>
  </si>
  <si>
    <t>О.І. Ворона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</si>
</sst>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0"/>
    <numFmt numFmtId="173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3" fontId="1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173" fontId="1" fillId="0" borderId="10" xfId="0" applyNumberFormat="1" applyFont="1" applyBorder="1" applyAlignment="1">
      <alignment horizontal="center" vertical="center" wrapText="1"/>
    </xf>
    <xf numFmtId="173" fontId="1" fillId="33" borderId="10" xfId="0" applyNumberFormat="1" applyFont="1" applyFill="1" applyBorder="1" applyAlignment="1" quotePrefix="1">
      <alignment vertical="center" wrapText="1"/>
    </xf>
    <xf numFmtId="173" fontId="1" fillId="33" borderId="10" xfId="0" applyNumberFormat="1" applyFont="1" applyFill="1" applyBorder="1" applyAlignment="1">
      <alignment vertical="center" wrapText="1"/>
    </xf>
    <xf numFmtId="173" fontId="0" fillId="0" borderId="10" xfId="0" applyNumberFormat="1" applyBorder="1" applyAlignment="1" quotePrefix="1">
      <alignment vertical="center" wrapText="1"/>
    </xf>
    <xf numFmtId="173" fontId="0" fillId="0" borderId="10" xfId="0" applyNumberFormat="1" applyBorder="1" applyAlignment="1">
      <alignment vertical="center" wrapText="1"/>
    </xf>
    <xf numFmtId="173" fontId="0" fillId="0" borderId="0" xfId="0" applyNumberFormat="1" applyAlignment="1">
      <alignment vertical="center"/>
    </xf>
    <xf numFmtId="173" fontId="0" fillId="0" borderId="11" xfId="0" applyNumberFormat="1" applyBorder="1" applyAlignment="1" quotePrefix="1">
      <alignment vertical="center" wrapText="1"/>
    </xf>
    <xf numFmtId="173" fontId="0" fillId="0" borderId="11" xfId="0" applyNumberFormat="1" applyBorder="1" applyAlignment="1">
      <alignment vertical="center" wrapText="1"/>
    </xf>
    <xf numFmtId="173" fontId="1" fillId="33" borderId="12" xfId="0" applyNumberFormat="1" applyFont="1" applyFill="1" applyBorder="1" applyAlignment="1" quotePrefix="1">
      <alignment vertical="center" wrapText="1"/>
    </xf>
    <xf numFmtId="173" fontId="1" fillId="33" borderId="13" xfId="0" applyNumberFormat="1" applyFont="1" applyFill="1" applyBorder="1" applyAlignment="1">
      <alignment vertical="center" wrapText="1"/>
    </xf>
    <xf numFmtId="173" fontId="1" fillId="33" borderId="14" xfId="0" applyNumberFormat="1" applyFont="1" applyFill="1" applyBorder="1" applyAlignment="1">
      <alignment vertical="center" wrapText="1"/>
    </xf>
    <xf numFmtId="173" fontId="1" fillId="33" borderId="15" xfId="0" applyNumberFormat="1" applyFont="1" applyFill="1" applyBorder="1" applyAlignment="1">
      <alignment vertical="center" wrapText="1"/>
    </xf>
    <xf numFmtId="173" fontId="0" fillId="0" borderId="16" xfId="0" applyNumberFormat="1" applyBorder="1" applyAlignment="1">
      <alignment vertical="center"/>
    </xf>
    <xf numFmtId="173" fontId="1" fillId="0" borderId="17" xfId="0" applyNumberFormat="1" applyFont="1" applyBorder="1" applyAlignment="1">
      <alignment vertical="center"/>
    </xf>
    <xf numFmtId="173" fontId="1" fillId="0" borderId="18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right"/>
    </xf>
    <xf numFmtId="1" fontId="1" fillId="33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1" fontId="0" fillId="0" borderId="0" xfId="0" applyNumberFormat="1" applyAlignment="1">
      <alignment horizontal="right" vertical="center"/>
    </xf>
    <xf numFmtId="173" fontId="2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1"/>
  <sheetViews>
    <sheetView zoomScalePageLayoutView="0" workbookViewId="0" topLeftCell="A1">
      <selection activeCell="R5" sqref="R5"/>
    </sheetView>
  </sheetViews>
  <sheetFormatPr defaultColWidth="9.125" defaultRowHeight="12.75"/>
  <cols>
    <col min="1" max="1" width="7.875" style="2" customWidth="1"/>
    <col min="2" max="2" width="43.875" style="2" customWidth="1"/>
    <col min="3" max="4" width="12.50390625" style="2" customWidth="1"/>
    <col min="5" max="6" width="15.625" style="2" hidden="1" customWidth="1"/>
    <col min="7" max="7" width="13.375" style="2" customWidth="1"/>
    <col min="8" max="8" width="0.12890625" style="2" hidden="1" customWidth="1"/>
    <col min="9" max="14" width="15.625" style="2" hidden="1" customWidth="1"/>
    <col min="15" max="15" width="11.00390625" style="20" customWidth="1"/>
    <col min="16" max="16384" width="9.125" style="2" customWidth="1"/>
  </cols>
  <sheetData>
    <row r="2" spans="1:11" ht="17.25">
      <c r="A2" s="24" t="s">
        <v>201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.7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1:15" ht="12.75">
      <c r="K4" s="3" t="s">
        <v>1</v>
      </c>
      <c r="O4" s="20" t="s">
        <v>179</v>
      </c>
    </row>
    <row r="5" spans="1:15" s="1" customFormat="1" ht="108.7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180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19" t="s">
        <v>207</v>
      </c>
    </row>
    <row r="6" spans="1:15" ht="12.75">
      <c r="A6" s="5" t="s">
        <v>15</v>
      </c>
      <c r="B6" s="6" t="s">
        <v>16</v>
      </c>
      <c r="C6" s="6">
        <v>18155.473</v>
      </c>
      <c r="D6" s="6">
        <v>17900.218</v>
      </c>
      <c r="E6" s="6">
        <v>7168.953350000001</v>
      </c>
      <c r="F6" s="6">
        <v>0</v>
      </c>
      <c r="G6" s="6">
        <v>7166.626930000001</v>
      </c>
      <c r="H6" s="6">
        <v>2.3264199999999997</v>
      </c>
      <c r="I6" s="6">
        <v>19.08889</v>
      </c>
      <c r="J6" s="6" t="e">
        <f>#REF!-E6</f>
        <v>#REF!</v>
      </c>
      <c r="K6" s="6">
        <f aca="true" t="shared" si="0" ref="K6:K37">D6-E6</f>
        <v>10731.264650000001</v>
      </c>
      <c r="L6" s="6" t="e">
        <f>IF(#REF!=0,0,(E6/#REF!)*100)</f>
        <v>#REF!</v>
      </c>
      <c r="M6" s="6">
        <f aca="true" t="shared" si="1" ref="M6:M37">D6-G6</f>
        <v>10733.591069999999</v>
      </c>
      <c r="N6" s="6" t="e">
        <f>#REF!-G6</f>
        <v>#REF!</v>
      </c>
      <c r="O6" s="21">
        <f aca="true" t="shared" si="2" ref="O6:O37">G6/D6*100</f>
        <v>40.03653435952568</v>
      </c>
    </row>
    <row r="7" spans="1:15" ht="12.75">
      <c r="A7" s="7" t="s">
        <v>17</v>
      </c>
      <c r="B7" s="8" t="s">
        <v>18</v>
      </c>
      <c r="C7" s="8">
        <v>18155.473</v>
      </c>
      <c r="D7" s="8">
        <v>17900.218</v>
      </c>
      <c r="E7" s="8">
        <v>7168.953350000001</v>
      </c>
      <c r="F7" s="8">
        <v>0</v>
      </c>
      <c r="G7" s="8">
        <v>7166.626930000001</v>
      </c>
      <c r="H7" s="8">
        <v>2.3264199999999997</v>
      </c>
      <c r="I7" s="8">
        <v>19.08889</v>
      </c>
      <c r="J7" s="8" t="e">
        <f>#REF!-E7</f>
        <v>#REF!</v>
      </c>
      <c r="K7" s="8">
        <f t="shared" si="0"/>
        <v>10731.264650000001</v>
      </c>
      <c r="L7" s="8" t="e">
        <f>IF(#REF!=0,0,(E7/#REF!)*100)</f>
        <v>#REF!</v>
      </c>
      <c r="M7" s="8">
        <f t="shared" si="1"/>
        <v>10733.591069999999</v>
      </c>
      <c r="N7" s="8" t="e">
        <f>#REF!-G7</f>
        <v>#REF!</v>
      </c>
      <c r="O7" s="22">
        <f t="shared" si="2"/>
        <v>40.03653435952568</v>
      </c>
    </row>
    <row r="8" spans="1:15" ht="12.75">
      <c r="A8" s="5" t="s">
        <v>19</v>
      </c>
      <c r="B8" s="6" t="s">
        <v>20</v>
      </c>
      <c r="C8" s="6">
        <v>94180.698</v>
      </c>
      <c r="D8" s="6">
        <v>98751.96119000002</v>
      </c>
      <c r="E8" s="6">
        <v>51742.762319999994</v>
      </c>
      <c r="F8" s="6">
        <v>0</v>
      </c>
      <c r="G8" s="6">
        <v>51662.35656</v>
      </c>
      <c r="H8" s="6">
        <v>80.40576</v>
      </c>
      <c r="I8" s="6">
        <v>3171.70744</v>
      </c>
      <c r="J8" s="6" t="e">
        <f>#REF!-E8</f>
        <v>#REF!</v>
      </c>
      <c r="K8" s="6">
        <f t="shared" si="0"/>
        <v>47009.19887000002</v>
      </c>
      <c r="L8" s="6" t="e">
        <f>IF(#REF!=0,0,(E8/#REF!)*100)</f>
        <v>#REF!</v>
      </c>
      <c r="M8" s="6">
        <f t="shared" si="1"/>
        <v>47089.604630000016</v>
      </c>
      <c r="N8" s="6" t="e">
        <f>#REF!-G8</f>
        <v>#REF!</v>
      </c>
      <c r="O8" s="21">
        <f t="shared" si="2"/>
        <v>52.31527145126867</v>
      </c>
    </row>
    <row r="9" spans="1:15" ht="12.75">
      <c r="A9" s="7" t="s">
        <v>21</v>
      </c>
      <c r="B9" s="8" t="s">
        <v>22</v>
      </c>
      <c r="C9" s="8">
        <v>35205</v>
      </c>
      <c r="D9" s="8">
        <v>34815</v>
      </c>
      <c r="E9" s="8">
        <v>16461.121209999998</v>
      </c>
      <c r="F9" s="8">
        <v>0</v>
      </c>
      <c r="G9" s="8">
        <v>16381.112319999997</v>
      </c>
      <c r="H9" s="8">
        <v>80.00889</v>
      </c>
      <c r="I9" s="8">
        <v>948.1679999999999</v>
      </c>
      <c r="J9" s="8" t="e">
        <f>#REF!-E9</f>
        <v>#REF!</v>
      </c>
      <c r="K9" s="8">
        <f t="shared" si="0"/>
        <v>18353.878790000002</v>
      </c>
      <c r="L9" s="8" t="e">
        <f>IF(#REF!=0,0,(E9/#REF!)*100)</f>
        <v>#REF!</v>
      </c>
      <c r="M9" s="8">
        <f t="shared" si="1"/>
        <v>18433.887680000003</v>
      </c>
      <c r="N9" s="8" t="e">
        <f>#REF!-G9</f>
        <v>#REF!</v>
      </c>
      <c r="O9" s="22">
        <f t="shared" si="2"/>
        <v>47.05188085595288</v>
      </c>
    </row>
    <row r="10" spans="1:15" ht="39">
      <c r="A10" s="7" t="s">
        <v>23</v>
      </c>
      <c r="B10" s="8" t="s">
        <v>24</v>
      </c>
      <c r="C10" s="8">
        <v>48575.9</v>
      </c>
      <c r="D10" s="8">
        <v>47960.35319</v>
      </c>
      <c r="E10" s="8">
        <v>26310.53407</v>
      </c>
      <c r="F10" s="8">
        <v>0</v>
      </c>
      <c r="G10" s="8">
        <v>26310.137200000005</v>
      </c>
      <c r="H10" s="8">
        <v>0.39686999999999995</v>
      </c>
      <c r="I10" s="8">
        <v>1770.0874600000002</v>
      </c>
      <c r="J10" s="8" t="e">
        <f>#REF!-E10</f>
        <v>#REF!</v>
      </c>
      <c r="K10" s="8">
        <f t="shared" si="0"/>
        <v>21649.81912</v>
      </c>
      <c r="L10" s="8" t="e">
        <f>IF(#REF!=0,0,(E10/#REF!)*100)</f>
        <v>#REF!</v>
      </c>
      <c r="M10" s="8">
        <f t="shared" si="1"/>
        <v>21650.215989999997</v>
      </c>
      <c r="N10" s="8" t="e">
        <f>#REF!-G10</f>
        <v>#REF!</v>
      </c>
      <c r="O10" s="22">
        <f t="shared" si="2"/>
        <v>54.8580972616478</v>
      </c>
    </row>
    <row r="11" spans="1:15" ht="26.25">
      <c r="A11" s="7" t="s">
        <v>25</v>
      </c>
      <c r="B11" s="8" t="s">
        <v>26</v>
      </c>
      <c r="C11" s="8">
        <v>2484.3</v>
      </c>
      <c r="D11" s="8">
        <v>2484.3</v>
      </c>
      <c r="E11" s="8">
        <v>850.06926</v>
      </c>
      <c r="F11" s="8">
        <v>0</v>
      </c>
      <c r="G11" s="8">
        <v>850.06926</v>
      </c>
      <c r="H11" s="8">
        <v>0</v>
      </c>
      <c r="I11" s="8">
        <v>0</v>
      </c>
      <c r="J11" s="8" t="e">
        <f>#REF!-E11</f>
        <v>#REF!</v>
      </c>
      <c r="K11" s="8">
        <f t="shared" si="0"/>
        <v>1634.2307400000002</v>
      </c>
      <c r="L11" s="8" t="e">
        <f>IF(#REF!=0,0,(E11/#REF!)*100)</f>
        <v>#REF!</v>
      </c>
      <c r="M11" s="8">
        <f t="shared" si="1"/>
        <v>1634.2307400000002</v>
      </c>
      <c r="N11" s="8" t="e">
        <f>#REF!-G11</f>
        <v>#REF!</v>
      </c>
      <c r="O11" s="22">
        <f t="shared" si="2"/>
        <v>34.217657287767175</v>
      </c>
    </row>
    <row r="12" spans="1:15" ht="26.25">
      <c r="A12" s="7" t="s">
        <v>27</v>
      </c>
      <c r="B12" s="8" t="s">
        <v>28</v>
      </c>
      <c r="C12" s="8">
        <v>5000</v>
      </c>
      <c r="D12" s="8">
        <v>4995</v>
      </c>
      <c r="E12" s="8">
        <v>2475.339440000001</v>
      </c>
      <c r="F12" s="8">
        <v>0</v>
      </c>
      <c r="G12" s="8">
        <v>2475.339440000001</v>
      </c>
      <c r="H12" s="8">
        <v>0</v>
      </c>
      <c r="I12" s="8">
        <v>310.47905000000003</v>
      </c>
      <c r="J12" s="8" t="e">
        <f>#REF!-E12</f>
        <v>#REF!</v>
      </c>
      <c r="K12" s="8">
        <f t="shared" si="0"/>
        <v>2519.660559999999</v>
      </c>
      <c r="L12" s="8" t="e">
        <f>IF(#REF!=0,0,(E12/#REF!)*100)</f>
        <v>#REF!</v>
      </c>
      <c r="M12" s="8">
        <f t="shared" si="1"/>
        <v>2519.660559999999</v>
      </c>
      <c r="N12" s="8" t="e">
        <f>#REF!-G12</f>
        <v>#REF!</v>
      </c>
      <c r="O12" s="22">
        <f t="shared" si="2"/>
        <v>49.55634514514517</v>
      </c>
    </row>
    <row r="13" spans="1:15" ht="12.75">
      <c r="A13" s="7" t="s">
        <v>29</v>
      </c>
      <c r="B13" s="8" t="s">
        <v>30</v>
      </c>
      <c r="C13" s="8">
        <v>0</v>
      </c>
      <c r="D13" s="8">
        <v>5581.81</v>
      </c>
      <c r="E13" s="8">
        <v>4334.32846</v>
      </c>
      <c r="F13" s="8">
        <v>0</v>
      </c>
      <c r="G13" s="8">
        <v>4334.32846</v>
      </c>
      <c r="H13" s="8">
        <v>0</v>
      </c>
      <c r="I13" s="8">
        <v>0</v>
      </c>
      <c r="J13" s="8" t="e">
        <f>#REF!-E13</f>
        <v>#REF!</v>
      </c>
      <c r="K13" s="8">
        <f t="shared" si="0"/>
        <v>1247.4815400000007</v>
      </c>
      <c r="L13" s="8" t="e">
        <f>IF(#REF!=0,0,(E13/#REF!)*100)</f>
        <v>#REF!</v>
      </c>
      <c r="M13" s="8">
        <f t="shared" si="1"/>
        <v>1247.4815400000007</v>
      </c>
      <c r="N13" s="8" t="e">
        <f>#REF!-G13</f>
        <v>#REF!</v>
      </c>
      <c r="O13" s="22">
        <f t="shared" si="2"/>
        <v>77.65094942321575</v>
      </c>
    </row>
    <row r="14" spans="1:15" ht="26.25">
      <c r="A14" s="7" t="s">
        <v>31</v>
      </c>
      <c r="B14" s="8" t="s">
        <v>32</v>
      </c>
      <c r="C14" s="8">
        <v>1020</v>
      </c>
      <c r="D14" s="8">
        <v>1020</v>
      </c>
      <c r="E14" s="8">
        <v>471.47856</v>
      </c>
      <c r="F14" s="8">
        <v>0</v>
      </c>
      <c r="G14" s="8">
        <v>471.47856</v>
      </c>
      <c r="H14" s="8">
        <v>0</v>
      </c>
      <c r="I14" s="8">
        <v>75.69601</v>
      </c>
      <c r="J14" s="8" t="e">
        <f>#REF!-E14</f>
        <v>#REF!</v>
      </c>
      <c r="K14" s="8">
        <f t="shared" si="0"/>
        <v>548.52144</v>
      </c>
      <c r="L14" s="8" t="e">
        <f>IF(#REF!=0,0,(E14/#REF!)*100)</f>
        <v>#REF!</v>
      </c>
      <c r="M14" s="8">
        <f t="shared" si="1"/>
        <v>548.52144</v>
      </c>
      <c r="N14" s="8" t="e">
        <f>#REF!-G14</f>
        <v>#REF!</v>
      </c>
      <c r="O14" s="22">
        <f t="shared" si="2"/>
        <v>46.223388235294124</v>
      </c>
    </row>
    <row r="15" spans="1:15" ht="26.25">
      <c r="A15" s="7" t="s">
        <v>33</v>
      </c>
      <c r="B15" s="8" t="s">
        <v>34</v>
      </c>
      <c r="C15" s="8">
        <v>1300</v>
      </c>
      <c r="D15" s="8">
        <v>1300</v>
      </c>
      <c r="E15" s="8">
        <v>526.5043000000001</v>
      </c>
      <c r="F15" s="8">
        <v>0</v>
      </c>
      <c r="G15" s="8">
        <v>526.5043000000001</v>
      </c>
      <c r="H15" s="8">
        <v>0</v>
      </c>
      <c r="I15" s="8">
        <v>38.703680000000006</v>
      </c>
      <c r="J15" s="8" t="e">
        <f>#REF!-E15</f>
        <v>#REF!</v>
      </c>
      <c r="K15" s="8">
        <f t="shared" si="0"/>
        <v>773.4956999999999</v>
      </c>
      <c r="L15" s="8" t="e">
        <f>IF(#REF!=0,0,(E15/#REF!)*100)</f>
        <v>#REF!</v>
      </c>
      <c r="M15" s="8">
        <f t="shared" si="1"/>
        <v>773.4956999999999</v>
      </c>
      <c r="N15" s="8" t="e">
        <f>#REF!-G15</f>
        <v>#REF!</v>
      </c>
      <c r="O15" s="22">
        <f t="shared" si="2"/>
        <v>40.50033076923077</v>
      </c>
    </row>
    <row r="16" spans="1:15" ht="26.25">
      <c r="A16" s="7" t="s">
        <v>35</v>
      </c>
      <c r="B16" s="8" t="s">
        <v>36</v>
      </c>
      <c r="C16" s="8">
        <v>252.08800000000002</v>
      </c>
      <c r="D16" s="8">
        <v>252.08800000000002</v>
      </c>
      <c r="E16" s="8">
        <v>119.05412</v>
      </c>
      <c r="F16" s="8">
        <v>0</v>
      </c>
      <c r="G16" s="8">
        <v>119.05412</v>
      </c>
      <c r="H16" s="8">
        <v>0</v>
      </c>
      <c r="I16" s="8">
        <v>8.40436</v>
      </c>
      <c r="J16" s="8" t="e">
        <f>#REF!-E16</f>
        <v>#REF!</v>
      </c>
      <c r="K16" s="8">
        <f t="shared" si="0"/>
        <v>133.03388</v>
      </c>
      <c r="L16" s="8" t="e">
        <f>IF(#REF!=0,0,(E16/#REF!)*100)</f>
        <v>#REF!</v>
      </c>
      <c r="M16" s="8">
        <f t="shared" si="1"/>
        <v>133.03388</v>
      </c>
      <c r="N16" s="8" t="e">
        <f>#REF!-G16</f>
        <v>#REF!</v>
      </c>
      <c r="O16" s="22">
        <f t="shared" si="2"/>
        <v>47.22720637237789</v>
      </c>
    </row>
    <row r="17" spans="1:15" ht="12.75">
      <c r="A17" s="7" t="s">
        <v>37</v>
      </c>
      <c r="B17" s="8" t="s">
        <v>38</v>
      </c>
      <c r="C17" s="8">
        <v>323.5</v>
      </c>
      <c r="D17" s="8">
        <v>323.5</v>
      </c>
      <c r="E17" s="8">
        <v>181.6629</v>
      </c>
      <c r="F17" s="8">
        <v>0</v>
      </c>
      <c r="G17" s="8">
        <v>181.6629</v>
      </c>
      <c r="H17" s="8">
        <v>0</v>
      </c>
      <c r="I17" s="8">
        <v>20.16888</v>
      </c>
      <c r="J17" s="8" t="e">
        <f>#REF!-E17</f>
        <v>#REF!</v>
      </c>
      <c r="K17" s="8">
        <f t="shared" si="0"/>
        <v>141.8371</v>
      </c>
      <c r="L17" s="8" t="e">
        <f>IF(#REF!=0,0,(E17/#REF!)*100)</f>
        <v>#REF!</v>
      </c>
      <c r="M17" s="8">
        <f t="shared" si="1"/>
        <v>141.8371</v>
      </c>
      <c r="N17" s="8" t="e">
        <f>#REF!-G17</f>
        <v>#REF!</v>
      </c>
      <c r="O17" s="22">
        <f t="shared" si="2"/>
        <v>56.155455950540954</v>
      </c>
    </row>
    <row r="18" spans="1:15" ht="39">
      <c r="A18" s="7" t="s">
        <v>39</v>
      </c>
      <c r="B18" s="8" t="s">
        <v>40</v>
      </c>
      <c r="C18" s="8">
        <v>19.91</v>
      </c>
      <c r="D18" s="8">
        <v>19.91</v>
      </c>
      <c r="E18" s="8">
        <v>12.67</v>
      </c>
      <c r="F18" s="8">
        <v>0</v>
      </c>
      <c r="G18" s="8">
        <v>12.67</v>
      </c>
      <c r="H18" s="8">
        <v>0</v>
      </c>
      <c r="I18" s="8">
        <v>0</v>
      </c>
      <c r="J18" s="8" t="e">
        <f>#REF!-E18</f>
        <v>#REF!</v>
      </c>
      <c r="K18" s="8">
        <f t="shared" si="0"/>
        <v>7.24</v>
      </c>
      <c r="L18" s="8" t="e">
        <f>IF(#REF!=0,0,(E18/#REF!)*100)</f>
        <v>#REF!</v>
      </c>
      <c r="M18" s="8">
        <f t="shared" si="1"/>
        <v>7.24</v>
      </c>
      <c r="N18" s="8" t="e">
        <f>#REF!-G18</f>
        <v>#REF!</v>
      </c>
      <c r="O18" s="22">
        <f t="shared" si="2"/>
        <v>63.63636363636363</v>
      </c>
    </row>
    <row r="19" spans="1:15" ht="12.75">
      <c r="A19" s="5" t="s">
        <v>41</v>
      </c>
      <c r="B19" s="6" t="s">
        <v>42</v>
      </c>
      <c r="C19" s="6">
        <v>49399.8</v>
      </c>
      <c r="D19" s="6">
        <v>50258.901990000006</v>
      </c>
      <c r="E19" s="6">
        <v>25366.529940000008</v>
      </c>
      <c r="F19" s="6">
        <v>0</v>
      </c>
      <c r="G19" s="6">
        <v>25243.428340000013</v>
      </c>
      <c r="H19" s="6">
        <v>123.1016</v>
      </c>
      <c r="I19" s="6">
        <v>2119.27602</v>
      </c>
      <c r="J19" s="6" t="e">
        <f>#REF!-E19</f>
        <v>#REF!</v>
      </c>
      <c r="K19" s="6">
        <f t="shared" si="0"/>
        <v>24892.372049999998</v>
      </c>
      <c r="L19" s="6" t="e">
        <f>IF(#REF!=0,0,(E19/#REF!)*100)</f>
        <v>#REF!</v>
      </c>
      <c r="M19" s="6">
        <f t="shared" si="1"/>
        <v>25015.473649999993</v>
      </c>
      <c r="N19" s="6" t="e">
        <f>#REF!-G19</f>
        <v>#REF!</v>
      </c>
      <c r="O19" s="21">
        <f t="shared" si="2"/>
        <v>50.226780412000814</v>
      </c>
    </row>
    <row r="20" spans="1:15" ht="12.75">
      <c r="A20" s="7" t="s">
        <v>43</v>
      </c>
      <c r="B20" s="8" t="s">
        <v>44</v>
      </c>
      <c r="C20" s="8">
        <v>38958.33</v>
      </c>
      <c r="D20" s="8">
        <v>39317.431990000005</v>
      </c>
      <c r="E20" s="8">
        <v>20306.713379999997</v>
      </c>
      <c r="F20" s="8">
        <v>0</v>
      </c>
      <c r="G20" s="8">
        <v>20241.216240000005</v>
      </c>
      <c r="H20" s="8">
        <v>65.49714</v>
      </c>
      <c r="I20" s="8">
        <v>1670.1071800000002</v>
      </c>
      <c r="J20" s="8" t="e">
        <f>#REF!-E20</f>
        <v>#REF!</v>
      </c>
      <c r="K20" s="8">
        <f t="shared" si="0"/>
        <v>19010.718610000007</v>
      </c>
      <c r="L20" s="8" t="e">
        <f>IF(#REF!=0,0,(E20/#REF!)*100)</f>
        <v>#REF!</v>
      </c>
      <c r="M20" s="8">
        <f t="shared" si="1"/>
        <v>19076.21575</v>
      </c>
      <c r="N20" s="8" t="e">
        <f>#REF!-G20</f>
        <v>#REF!</v>
      </c>
      <c r="O20" s="22">
        <f t="shared" si="2"/>
        <v>51.48153176725315</v>
      </c>
    </row>
    <row r="21" spans="1:15" ht="26.25">
      <c r="A21" s="7" t="s">
        <v>45</v>
      </c>
      <c r="B21" s="8" t="s">
        <v>46</v>
      </c>
      <c r="C21" s="8">
        <v>2003.1</v>
      </c>
      <c r="D21" s="8">
        <v>2003.1</v>
      </c>
      <c r="E21" s="8">
        <v>1045.0328299999999</v>
      </c>
      <c r="F21" s="8">
        <v>0</v>
      </c>
      <c r="G21" s="8">
        <v>1045.0328299999999</v>
      </c>
      <c r="H21" s="8">
        <v>0</v>
      </c>
      <c r="I21" s="8">
        <v>98.47359</v>
      </c>
      <c r="J21" s="8" t="e">
        <f>#REF!-E21</f>
        <v>#REF!</v>
      </c>
      <c r="K21" s="8">
        <f t="shared" si="0"/>
        <v>958.06717</v>
      </c>
      <c r="L21" s="8" t="e">
        <f>IF(#REF!=0,0,(E21/#REF!)*100)</f>
        <v>#REF!</v>
      </c>
      <c r="M21" s="8">
        <f t="shared" si="1"/>
        <v>958.06717</v>
      </c>
      <c r="N21" s="8" t="e">
        <f>#REF!-G21</f>
        <v>#REF!</v>
      </c>
      <c r="O21" s="22">
        <f t="shared" si="2"/>
        <v>52.17077679596625</v>
      </c>
    </row>
    <row r="22" spans="1:15" ht="26.25">
      <c r="A22" s="7" t="s">
        <v>47</v>
      </c>
      <c r="B22" s="8" t="s">
        <v>48</v>
      </c>
      <c r="C22" s="8">
        <v>4345.72</v>
      </c>
      <c r="D22" s="8">
        <v>4345.72</v>
      </c>
      <c r="E22" s="8">
        <v>2338.1014</v>
      </c>
      <c r="F22" s="8">
        <v>0</v>
      </c>
      <c r="G22" s="8">
        <v>2338.1014</v>
      </c>
      <c r="H22" s="8">
        <v>0</v>
      </c>
      <c r="I22" s="8">
        <v>265.86743</v>
      </c>
      <c r="J22" s="8" t="e">
        <f>#REF!-E22</f>
        <v>#REF!</v>
      </c>
      <c r="K22" s="8">
        <f t="shared" si="0"/>
        <v>2007.6186000000002</v>
      </c>
      <c r="L22" s="8" t="e">
        <f>IF(#REF!=0,0,(E22/#REF!)*100)</f>
        <v>#REF!</v>
      </c>
      <c r="M22" s="8">
        <f t="shared" si="1"/>
        <v>2007.6186000000002</v>
      </c>
      <c r="N22" s="8" t="e">
        <f>#REF!-G22</f>
        <v>#REF!</v>
      </c>
      <c r="O22" s="22">
        <f t="shared" si="2"/>
        <v>53.80239407969219</v>
      </c>
    </row>
    <row r="23" spans="1:15" ht="12.75">
      <c r="A23" s="7" t="s">
        <v>49</v>
      </c>
      <c r="B23" s="8" t="s">
        <v>50</v>
      </c>
      <c r="C23" s="8">
        <v>120</v>
      </c>
      <c r="D23" s="8">
        <v>120</v>
      </c>
      <c r="E23" s="8">
        <v>51.35111</v>
      </c>
      <c r="F23" s="8">
        <v>0</v>
      </c>
      <c r="G23" s="8">
        <v>51.35111</v>
      </c>
      <c r="H23" s="8">
        <v>0</v>
      </c>
      <c r="I23" s="8">
        <v>13.47082</v>
      </c>
      <c r="J23" s="8" t="e">
        <f>#REF!-E23</f>
        <v>#REF!</v>
      </c>
      <c r="K23" s="8">
        <f t="shared" si="0"/>
        <v>68.64889</v>
      </c>
      <c r="L23" s="8" t="e">
        <f>IF(#REF!=0,0,(E23/#REF!)*100)</f>
        <v>#REF!</v>
      </c>
      <c r="M23" s="8">
        <f t="shared" si="1"/>
        <v>68.64889</v>
      </c>
      <c r="N23" s="8" t="e">
        <f>#REF!-G23</f>
        <v>#REF!</v>
      </c>
      <c r="O23" s="22">
        <f t="shared" si="2"/>
        <v>42.79259166666666</v>
      </c>
    </row>
    <row r="24" spans="1:15" ht="52.5">
      <c r="A24" s="7" t="s">
        <v>51</v>
      </c>
      <c r="B24" s="8" t="s">
        <v>52</v>
      </c>
      <c r="C24" s="8">
        <v>733.65</v>
      </c>
      <c r="D24" s="8">
        <v>733.65</v>
      </c>
      <c r="E24" s="8">
        <v>407.71061</v>
      </c>
      <c r="F24" s="8">
        <v>0</v>
      </c>
      <c r="G24" s="8">
        <v>407.71061</v>
      </c>
      <c r="H24" s="8">
        <v>0</v>
      </c>
      <c r="I24" s="8">
        <v>13.75254</v>
      </c>
      <c r="J24" s="8" t="e">
        <f>#REF!-E24</f>
        <v>#REF!</v>
      </c>
      <c r="K24" s="8">
        <f t="shared" si="0"/>
        <v>325.93939</v>
      </c>
      <c r="L24" s="8" t="e">
        <f>IF(#REF!=0,0,(E24/#REF!)*100)</f>
        <v>#REF!</v>
      </c>
      <c r="M24" s="8">
        <f t="shared" si="1"/>
        <v>325.93939</v>
      </c>
      <c r="N24" s="8" t="e">
        <f>#REF!-G24</f>
        <v>#REF!</v>
      </c>
      <c r="O24" s="22">
        <f t="shared" si="2"/>
        <v>55.57290397328426</v>
      </c>
    </row>
    <row r="25" spans="1:15" ht="39">
      <c r="A25" s="7" t="s">
        <v>53</v>
      </c>
      <c r="B25" s="8" t="s">
        <v>54</v>
      </c>
      <c r="C25" s="8">
        <v>3239</v>
      </c>
      <c r="D25" s="8">
        <v>3739</v>
      </c>
      <c r="E25" s="8">
        <v>1217.6206100000002</v>
      </c>
      <c r="F25" s="8">
        <v>0</v>
      </c>
      <c r="G25" s="8">
        <v>1160.01615</v>
      </c>
      <c r="H25" s="8">
        <v>57.60446</v>
      </c>
      <c r="I25" s="8">
        <v>57.60446</v>
      </c>
      <c r="J25" s="8" t="e">
        <f>#REF!-E25</f>
        <v>#REF!</v>
      </c>
      <c r="K25" s="8">
        <f t="shared" si="0"/>
        <v>2521.37939</v>
      </c>
      <c r="L25" s="8" t="e">
        <f>IF(#REF!=0,0,(E25/#REF!)*100)</f>
        <v>#REF!</v>
      </c>
      <c r="M25" s="8">
        <f t="shared" si="1"/>
        <v>2578.98385</v>
      </c>
      <c r="N25" s="8" t="e">
        <f>#REF!-G25</f>
        <v>#REF!</v>
      </c>
      <c r="O25" s="22">
        <f t="shared" si="2"/>
        <v>31.024769991976463</v>
      </c>
    </row>
    <row r="26" spans="1:15" ht="26.25">
      <c r="A26" s="5" t="s">
        <v>55</v>
      </c>
      <c r="B26" s="6" t="s">
        <v>56</v>
      </c>
      <c r="C26" s="6">
        <v>139823.824</v>
      </c>
      <c r="D26" s="6">
        <v>140289.269</v>
      </c>
      <c r="E26" s="6">
        <v>70573.18325000005</v>
      </c>
      <c r="F26" s="6">
        <v>0</v>
      </c>
      <c r="G26" s="6">
        <v>70558.75233000003</v>
      </c>
      <c r="H26" s="6">
        <v>14.430920000000002</v>
      </c>
      <c r="I26" s="6">
        <v>97278.23336</v>
      </c>
      <c r="J26" s="6" t="e">
        <f>#REF!-E26</f>
        <v>#REF!</v>
      </c>
      <c r="K26" s="6">
        <f t="shared" si="0"/>
        <v>69716.08574999995</v>
      </c>
      <c r="L26" s="6" t="e">
        <f>IF(#REF!=0,0,(E26/#REF!)*100)</f>
        <v>#REF!</v>
      </c>
      <c r="M26" s="6">
        <f t="shared" si="1"/>
        <v>69730.51666999997</v>
      </c>
      <c r="N26" s="6" t="e">
        <f>#REF!-G26</f>
        <v>#REF!</v>
      </c>
      <c r="O26" s="21">
        <f t="shared" si="2"/>
        <v>50.29518852935219</v>
      </c>
    </row>
    <row r="27" spans="1:15" ht="78.75">
      <c r="A27" s="7" t="s">
        <v>57</v>
      </c>
      <c r="B27" s="8" t="s">
        <v>205</v>
      </c>
      <c r="C27" s="8">
        <v>25000</v>
      </c>
      <c r="D27" s="8">
        <v>9700</v>
      </c>
      <c r="E27" s="8">
        <v>2511.20652</v>
      </c>
      <c r="F27" s="8">
        <v>0</v>
      </c>
      <c r="G27" s="8">
        <v>2511.20652</v>
      </c>
      <c r="H27" s="8">
        <v>0</v>
      </c>
      <c r="I27" s="8">
        <v>9543.98759</v>
      </c>
      <c r="J27" s="8" t="e">
        <f>#REF!-E27</f>
        <v>#REF!</v>
      </c>
      <c r="K27" s="8">
        <f t="shared" si="0"/>
        <v>7188.79348</v>
      </c>
      <c r="L27" s="8" t="e">
        <f>IF(#REF!=0,0,(E27/#REF!)*100)</f>
        <v>#REF!</v>
      </c>
      <c r="M27" s="8">
        <f t="shared" si="1"/>
        <v>7188.79348</v>
      </c>
      <c r="N27" s="8" t="e">
        <f>#REF!-G27</f>
        <v>#REF!</v>
      </c>
      <c r="O27" s="22">
        <f t="shared" si="2"/>
        <v>25.88872701030928</v>
      </c>
    </row>
    <row r="28" spans="1:15" ht="78.75">
      <c r="A28" s="7" t="s">
        <v>58</v>
      </c>
      <c r="B28" s="8" t="s">
        <v>205</v>
      </c>
      <c r="C28" s="8">
        <v>30</v>
      </c>
      <c r="D28" s="8">
        <v>15.46911</v>
      </c>
      <c r="E28" s="8">
        <v>15.46911</v>
      </c>
      <c r="F28" s="8">
        <v>0</v>
      </c>
      <c r="G28" s="8">
        <v>15.46911</v>
      </c>
      <c r="H28" s="8">
        <v>0</v>
      </c>
      <c r="I28" s="8">
        <v>0</v>
      </c>
      <c r="J28" s="8" t="e">
        <f>#REF!-E28</f>
        <v>#REF!</v>
      </c>
      <c r="K28" s="8">
        <f t="shared" si="0"/>
        <v>0</v>
      </c>
      <c r="L28" s="8" t="e">
        <f>IF(#REF!=0,0,(E28/#REF!)*100)</f>
        <v>#REF!</v>
      </c>
      <c r="M28" s="8">
        <f t="shared" si="1"/>
        <v>0</v>
      </c>
      <c r="N28" s="8" t="e">
        <f>#REF!-G28</f>
        <v>#REF!</v>
      </c>
      <c r="O28" s="22">
        <f t="shared" si="2"/>
        <v>100</v>
      </c>
    </row>
    <row r="29" spans="1:15" ht="78.75">
      <c r="A29" s="7" t="s">
        <v>59</v>
      </c>
      <c r="B29" s="8" t="s">
        <v>184</v>
      </c>
      <c r="C29" s="8">
        <v>0</v>
      </c>
      <c r="D29" s="8">
        <v>1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 t="e">
        <f>#REF!-E29</f>
        <v>#REF!</v>
      </c>
      <c r="K29" s="8">
        <f t="shared" si="0"/>
        <v>1</v>
      </c>
      <c r="L29" s="8" t="e">
        <f>IF(#REF!=0,0,(E29/#REF!)*100)</f>
        <v>#REF!</v>
      </c>
      <c r="M29" s="8">
        <f t="shared" si="1"/>
        <v>1</v>
      </c>
      <c r="N29" s="8" t="e">
        <f>#REF!-G29</f>
        <v>#REF!</v>
      </c>
      <c r="O29" s="22">
        <f t="shared" si="2"/>
        <v>0</v>
      </c>
    </row>
    <row r="30" spans="1:15" ht="78.75">
      <c r="A30" s="7" t="s">
        <v>60</v>
      </c>
      <c r="B30" s="8" t="s">
        <v>61</v>
      </c>
      <c r="C30" s="8">
        <v>5000</v>
      </c>
      <c r="D30" s="8">
        <v>2000</v>
      </c>
      <c r="E30" s="8">
        <v>679.6865799999999</v>
      </c>
      <c r="F30" s="8">
        <v>0</v>
      </c>
      <c r="G30" s="8">
        <v>679.6865799999999</v>
      </c>
      <c r="H30" s="8">
        <v>0</v>
      </c>
      <c r="I30" s="8">
        <v>1145.61172</v>
      </c>
      <c r="J30" s="8" t="e">
        <f>#REF!-E30</f>
        <v>#REF!</v>
      </c>
      <c r="K30" s="8">
        <f t="shared" si="0"/>
        <v>1320.31342</v>
      </c>
      <c r="L30" s="8" t="e">
        <f>IF(#REF!=0,0,(E30/#REF!)*100)</f>
        <v>#REF!</v>
      </c>
      <c r="M30" s="8">
        <f t="shared" si="1"/>
        <v>1320.31342</v>
      </c>
      <c r="N30" s="8" t="e">
        <f>#REF!-G30</f>
        <v>#REF!</v>
      </c>
      <c r="O30" s="22">
        <f t="shared" si="2"/>
        <v>33.984328999999995</v>
      </c>
    </row>
    <row r="31" spans="1:15" ht="78.75">
      <c r="A31" s="7" t="s">
        <v>62</v>
      </c>
      <c r="B31" s="8" t="s">
        <v>61</v>
      </c>
      <c r="C31" s="8">
        <v>1.5</v>
      </c>
      <c r="D31" s="8">
        <v>1.5328800000000002</v>
      </c>
      <c r="E31" s="8">
        <v>1.5328800000000002</v>
      </c>
      <c r="F31" s="8">
        <v>0</v>
      </c>
      <c r="G31" s="8">
        <v>1.5328800000000002</v>
      </c>
      <c r="H31" s="8">
        <v>0</v>
      </c>
      <c r="I31" s="8">
        <v>0</v>
      </c>
      <c r="J31" s="8" t="e">
        <f>#REF!-E31</f>
        <v>#REF!</v>
      </c>
      <c r="K31" s="8">
        <f t="shared" si="0"/>
        <v>0</v>
      </c>
      <c r="L31" s="8" t="e">
        <f>IF(#REF!=0,0,(E31/#REF!)*100)</f>
        <v>#REF!</v>
      </c>
      <c r="M31" s="8">
        <f t="shared" si="1"/>
        <v>0</v>
      </c>
      <c r="N31" s="8" t="e">
        <f>#REF!-G31</f>
        <v>#REF!</v>
      </c>
      <c r="O31" s="22">
        <f t="shared" si="2"/>
        <v>100</v>
      </c>
    </row>
    <row r="32" spans="1:15" ht="78.75">
      <c r="A32" s="7" t="s">
        <v>63</v>
      </c>
      <c r="B32" s="8" t="s">
        <v>64</v>
      </c>
      <c r="C32" s="8">
        <v>4000</v>
      </c>
      <c r="D32" s="8">
        <v>400</v>
      </c>
      <c r="E32" s="8">
        <v>296.80606</v>
      </c>
      <c r="F32" s="8">
        <v>0</v>
      </c>
      <c r="G32" s="8">
        <v>296.80606</v>
      </c>
      <c r="H32" s="8">
        <v>0</v>
      </c>
      <c r="I32" s="8">
        <v>856.58004</v>
      </c>
      <c r="J32" s="8" t="e">
        <f>#REF!-E32</f>
        <v>#REF!</v>
      </c>
      <c r="K32" s="8">
        <f t="shared" si="0"/>
        <v>103.19394</v>
      </c>
      <c r="L32" s="8" t="e">
        <f>IF(#REF!=0,0,(E32/#REF!)*100)</f>
        <v>#REF!</v>
      </c>
      <c r="M32" s="8">
        <f t="shared" si="1"/>
        <v>103.19394</v>
      </c>
      <c r="N32" s="8" t="e">
        <f>#REF!-G32</f>
        <v>#REF!</v>
      </c>
      <c r="O32" s="22">
        <f t="shared" si="2"/>
        <v>74.201515</v>
      </c>
    </row>
    <row r="33" spans="1:15" ht="78.75">
      <c r="A33" s="7" t="s">
        <v>65</v>
      </c>
      <c r="B33" s="8" t="s">
        <v>66</v>
      </c>
      <c r="C33" s="8">
        <v>1.5</v>
      </c>
      <c r="D33" s="8">
        <v>1.5328800000000002</v>
      </c>
      <c r="E33" s="8">
        <v>1.5328800000000002</v>
      </c>
      <c r="F33" s="8">
        <v>0</v>
      </c>
      <c r="G33" s="8">
        <v>1.5328800000000002</v>
      </c>
      <c r="H33" s="8">
        <v>0</v>
      </c>
      <c r="I33" s="8">
        <v>0</v>
      </c>
      <c r="J33" s="8" t="e">
        <f>#REF!-E33</f>
        <v>#REF!</v>
      </c>
      <c r="K33" s="8">
        <f t="shared" si="0"/>
        <v>0</v>
      </c>
      <c r="L33" s="8" t="e">
        <f>IF(#REF!=0,0,(E33/#REF!)*100)</f>
        <v>#REF!</v>
      </c>
      <c r="M33" s="8">
        <f t="shared" si="1"/>
        <v>0</v>
      </c>
      <c r="N33" s="8" t="e">
        <f>#REF!-G33</f>
        <v>#REF!</v>
      </c>
      <c r="O33" s="22">
        <f t="shared" si="2"/>
        <v>100</v>
      </c>
    </row>
    <row r="34" spans="1:15" ht="66">
      <c r="A34" s="7" t="s">
        <v>67</v>
      </c>
      <c r="B34" s="8" t="s">
        <v>68</v>
      </c>
      <c r="C34" s="8">
        <v>0</v>
      </c>
      <c r="D34" s="8">
        <v>4</v>
      </c>
      <c r="E34" s="8">
        <v>1.14178</v>
      </c>
      <c r="F34" s="8">
        <v>0</v>
      </c>
      <c r="G34" s="8">
        <v>1.14178</v>
      </c>
      <c r="H34" s="8">
        <v>0</v>
      </c>
      <c r="I34" s="8">
        <v>0</v>
      </c>
      <c r="J34" s="8" t="e">
        <f>#REF!-E34</f>
        <v>#REF!</v>
      </c>
      <c r="K34" s="8">
        <f t="shared" si="0"/>
        <v>2.85822</v>
      </c>
      <c r="L34" s="8" t="e">
        <f>IF(#REF!=0,0,(E34/#REF!)*100)</f>
        <v>#REF!</v>
      </c>
      <c r="M34" s="8">
        <f t="shared" si="1"/>
        <v>2.85822</v>
      </c>
      <c r="N34" s="8" t="e">
        <f>#REF!-G34</f>
        <v>#REF!</v>
      </c>
      <c r="O34" s="22">
        <f t="shared" si="2"/>
        <v>28.5445</v>
      </c>
    </row>
    <row r="35" spans="1:15" ht="78.75">
      <c r="A35" s="7" t="s">
        <v>69</v>
      </c>
      <c r="B35" s="8" t="s">
        <v>70</v>
      </c>
      <c r="C35" s="8">
        <v>0</v>
      </c>
      <c r="D35" s="8">
        <v>0.00035999999999999997</v>
      </c>
      <c r="E35" s="8">
        <v>0.00035999999999999997</v>
      </c>
      <c r="F35" s="8">
        <v>0</v>
      </c>
      <c r="G35" s="8">
        <v>0.00035999999999999997</v>
      </c>
      <c r="H35" s="8">
        <v>0</v>
      </c>
      <c r="I35" s="8">
        <v>0</v>
      </c>
      <c r="J35" s="8" t="e">
        <f>#REF!-E35</f>
        <v>#REF!</v>
      </c>
      <c r="K35" s="8">
        <f t="shared" si="0"/>
        <v>0</v>
      </c>
      <c r="L35" s="8" t="e">
        <f>IF(#REF!=0,0,(E35/#REF!)*100)</f>
        <v>#REF!</v>
      </c>
      <c r="M35" s="8">
        <f t="shared" si="1"/>
        <v>0</v>
      </c>
      <c r="N35" s="8" t="e">
        <f>#REF!-G35</f>
        <v>#REF!</v>
      </c>
      <c r="O35" s="22">
        <f t="shared" si="2"/>
        <v>100</v>
      </c>
    </row>
    <row r="36" spans="1:15" ht="39">
      <c r="A36" s="7" t="s">
        <v>71</v>
      </c>
      <c r="B36" s="8" t="s">
        <v>72</v>
      </c>
      <c r="C36" s="8">
        <v>38.8</v>
      </c>
      <c r="D36" s="8">
        <v>38.8</v>
      </c>
      <c r="E36" s="8">
        <v>19.388810000000003</v>
      </c>
      <c r="F36" s="8">
        <v>0</v>
      </c>
      <c r="G36" s="8">
        <v>19.388810000000003</v>
      </c>
      <c r="H36" s="8">
        <v>0</v>
      </c>
      <c r="I36" s="8">
        <v>0</v>
      </c>
      <c r="J36" s="8" t="e">
        <f>#REF!-E36</f>
        <v>#REF!</v>
      </c>
      <c r="K36" s="8">
        <f t="shared" si="0"/>
        <v>19.411189999999994</v>
      </c>
      <c r="L36" s="8" t="e">
        <f>IF(#REF!=0,0,(E36/#REF!)*100)</f>
        <v>#REF!</v>
      </c>
      <c r="M36" s="8">
        <f t="shared" si="1"/>
        <v>19.411189999999994</v>
      </c>
      <c r="N36" s="8" t="e">
        <f>#REF!-G36</f>
        <v>#REF!</v>
      </c>
      <c r="O36" s="22">
        <f t="shared" si="2"/>
        <v>49.971159793814444</v>
      </c>
    </row>
    <row r="37" spans="1:15" ht="26.25">
      <c r="A37" s="7" t="s">
        <v>73</v>
      </c>
      <c r="B37" s="8" t="s">
        <v>74</v>
      </c>
      <c r="C37" s="8">
        <v>0</v>
      </c>
      <c r="D37" s="8">
        <v>250</v>
      </c>
      <c r="E37" s="8">
        <v>250</v>
      </c>
      <c r="F37" s="8">
        <v>0</v>
      </c>
      <c r="G37" s="8">
        <v>250</v>
      </c>
      <c r="H37" s="8">
        <v>0</v>
      </c>
      <c r="I37" s="8">
        <v>0</v>
      </c>
      <c r="J37" s="8" t="e">
        <f>#REF!-E37</f>
        <v>#REF!</v>
      </c>
      <c r="K37" s="8">
        <f t="shared" si="0"/>
        <v>0</v>
      </c>
      <c r="L37" s="8" t="e">
        <f>IF(#REF!=0,0,(E37/#REF!)*100)</f>
        <v>#REF!</v>
      </c>
      <c r="M37" s="8">
        <f t="shared" si="1"/>
        <v>0</v>
      </c>
      <c r="N37" s="8" t="e">
        <f>#REF!-G37</f>
        <v>#REF!</v>
      </c>
      <c r="O37" s="22">
        <f t="shared" si="2"/>
        <v>100</v>
      </c>
    </row>
    <row r="38" spans="1:15" ht="78.75">
      <c r="A38" s="7" t="s">
        <v>75</v>
      </c>
      <c r="B38" s="8" t="s">
        <v>206</v>
      </c>
      <c r="C38" s="8">
        <v>2000</v>
      </c>
      <c r="D38" s="8">
        <v>500</v>
      </c>
      <c r="E38" s="8">
        <v>110.26792</v>
      </c>
      <c r="F38" s="8">
        <v>0</v>
      </c>
      <c r="G38" s="8">
        <v>110.26792</v>
      </c>
      <c r="H38" s="8">
        <v>0</v>
      </c>
      <c r="I38" s="8">
        <v>421.86639</v>
      </c>
      <c r="J38" s="8" t="e">
        <f>#REF!-E38</f>
        <v>#REF!</v>
      </c>
      <c r="K38" s="8">
        <f aca="true" t="shared" si="3" ref="K38:K69">D38-E38</f>
        <v>389.73208</v>
      </c>
      <c r="L38" s="8" t="e">
        <f>IF(#REF!=0,0,(E38/#REF!)*100)</f>
        <v>#REF!</v>
      </c>
      <c r="M38" s="8">
        <f aca="true" t="shared" si="4" ref="M38:M69">D38-G38</f>
        <v>389.73208</v>
      </c>
      <c r="N38" s="8" t="e">
        <f>#REF!-G38</f>
        <v>#REF!</v>
      </c>
      <c r="O38" s="22">
        <f aca="true" t="shared" si="5" ref="O38:O69">G38/D38*100</f>
        <v>22.053584</v>
      </c>
    </row>
    <row r="39" spans="1:15" ht="78.75">
      <c r="A39" s="7" t="s">
        <v>76</v>
      </c>
      <c r="B39" s="8" t="s">
        <v>206</v>
      </c>
      <c r="C39" s="8">
        <v>5</v>
      </c>
      <c r="D39" s="8">
        <v>3.93618</v>
      </c>
      <c r="E39" s="8">
        <v>3.9361800000000002</v>
      </c>
      <c r="F39" s="8">
        <v>0</v>
      </c>
      <c r="G39" s="8">
        <v>3.9361800000000002</v>
      </c>
      <c r="H39" s="8">
        <v>0</v>
      </c>
      <c r="I39" s="8">
        <v>0</v>
      </c>
      <c r="J39" s="8" t="e">
        <f>#REF!-E39</f>
        <v>#REF!</v>
      </c>
      <c r="K39" s="8">
        <f t="shared" si="3"/>
        <v>0</v>
      </c>
      <c r="L39" s="8" t="e">
        <f>IF(#REF!=0,0,(E39/#REF!)*100)</f>
        <v>#REF!</v>
      </c>
      <c r="M39" s="8">
        <f t="shared" si="4"/>
        <v>0</v>
      </c>
      <c r="N39" s="8" t="e">
        <f>#REF!-G39</f>
        <v>#REF!</v>
      </c>
      <c r="O39" s="22">
        <f t="shared" si="5"/>
        <v>100.00000000000003</v>
      </c>
    </row>
    <row r="40" spans="1:15" ht="12.75">
      <c r="A40" s="7" t="s">
        <v>77</v>
      </c>
      <c r="B40" s="8" t="s">
        <v>78</v>
      </c>
      <c r="C40" s="8">
        <v>551</v>
      </c>
      <c r="D40" s="8">
        <v>551</v>
      </c>
      <c r="E40" s="8">
        <v>239.67194</v>
      </c>
      <c r="F40" s="8">
        <v>0</v>
      </c>
      <c r="G40" s="8">
        <v>239.67194</v>
      </c>
      <c r="H40" s="8">
        <v>0</v>
      </c>
      <c r="I40" s="8">
        <v>0</v>
      </c>
      <c r="J40" s="8" t="e">
        <f>#REF!-E40</f>
        <v>#REF!</v>
      </c>
      <c r="K40" s="8">
        <f t="shared" si="3"/>
        <v>311.32806</v>
      </c>
      <c r="L40" s="8" t="e">
        <f>IF(#REF!=0,0,(E40/#REF!)*100)</f>
        <v>#REF!</v>
      </c>
      <c r="M40" s="8">
        <f t="shared" si="4"/>
        <v>311.32806</v>
      </c>
      <c r="N40" s="8" t="e">
        <f>#REF!-G40</f>
        <v>#REF!</v>
      </c>
      <c r="O40" s="22">
        <f t="shared" si="5"/>
        <v>43.49762976406534</v>
      </c>
    </row>
    <row r="41" spans="1:15" ht="26.25">
      <c r="A41" s="7" t="s">
        <v>79</v>
      </c>
      <c r="B41" s="8" t="s">
        <v>80</v>
      </c>
      <c r="C41" s="8">
        <v>400</v>
      </c>
      <c r="D41" s="8">
        <v>400</v>
      </c>
      <c r="E41" s="8">
        <v>181.14574</v>
      </c>
      <c r="F41" s="8">
        <v>0</v>
      </c>
      <c r="G41" s="8">
        <v>180.94207</v>
      </c>
      <c r="H41" s="8">
        <v>0.20367</v>
      </c>
      <c r="I41" s="8">
        <v>0</v>
      </c>
      <c r="J41" s="8" t="e">
        <f>#REF!-E41</f>
        <v>#REF!</v>
      </c>
      <c r="K41" s="8">
        <f t="shared" si="3"/>
        <v>218.85426</v>
      </c>
      <c r="L41" s="8" t="e">
        <f>IF(#REF!=0,0,(E41/#REF!)*100)</f>
        <v>#REF!</v>
      </c>
      <c r="M41" s="8">
        <f t="shared" si="4"/>
        <v>219.05793</v>
      </c>
      <c r="N41" s="8" t="e">
        <f>#REF!-G41</f>
        <v>#REF!</v>
      </c>
      <c r="O41" s="22">
        <f t="shared" si="5"/>
        <v>45.2355175</v>
      </c>
    </row>
    <row r="42" spans="1:15" ht="12.75">
      <c r="A42" s="7" t="s">
        <v>81</v>
      </c>
      <c r="B42" s="8" t="s">
        <v>82</v>
      </c>
      <c r="C42" s="8">
        <v>26000</v>
      </c>
      <c r="D42" s="8">
        <v>26000</v>
      </c>
      <c r="E42" s="8">
        <v>12108.25111</v>
      </c>
      <c r="F42" s="8">
        <v>0</v>
      </c>
      <c r="G42" s="8">
        <v>12108.25111</v>
      </c>
      <c r="H42" s="8">
        <v>0</v>
      </c>
      <c r="I42" s="8">
        <v>171.172</v>
      </c>
      <c r="J42" s="8" t="e">
        <f>#REF!-E42</f>
        <v>#REF!</v>
      </c>
      <c r="K42" s="8">
        <f t="shared" si="3"/>
        <v>13891.74889</v>
      </c>
      <c r="L42" s="8" t="e">
        <f>IF(#REF!=0,0,(E42/#REF!)*100)</f>
        <v>#REF!</v>
      </c>
      <c r="M42" s="8">
        <f t="shared" si="4"/>
        <v>13891.74889</v>
      </c>
      <c r="N42" s="8" t="e">
        <f>#REF!-G42</f>
        <v>#REF!</v>
      </c>
      <c r="O42" s="22">
        <f t="shared" si="5"/>
        <v>46.570196576923074</v>
      </c>
    </row>
    <row r="43" spans="1:15" ht="26.25">
      <c r="A43" s="7" t="s">
        <v>83</v>
      </c>
      <c r="B43" s="8" t="s">
        <v>84</v>
      </c>
      <c r="C43" s="8">
        <v>1850</v>
      </c>
      <c r="D43" s="8">
        <v>1850</v>
      </c>
      <c r="E43" s="8">
        <v>864.8714100000001</v>
      </c>
      <c r="F43" s="8">
        <v>0</v>
      </c>
      <c r="G43" s="8">
        <v>864.8714100000001</v>
      </c>
      <c r="H43" s="8">
        <v>0</v>
      </c>
      <c r="I43" s="8">
        <v>0</v>
      </c>
      <c r="J43" s="8" t="e">
        <f>#REF!-E43</f>
        <v>#REF!</v>
      </c>
      <c r="K43" s="8">
        <f t="shared" si="3"/>
        <v>985.1285899999999</v>
      </c>
      <c r="L43" s="8" t="e">
        <f>IF(#REF!=0,0,(E43/#REF!)*100)</f>
        <v>#REF!</v>
      </c>
      <c r="M43" s="8">
        <f t="shared" si="4"/>
        <v>985.1285899999999</v>
      </c>
      <c r="N43" s="8" t="e">
        <f>#REF!-G43</f>
        <v>#REF!</v>
      </c>
      <c r="O43" s="22">
        <f t="shared" si="5"/>
        <v>46.74980594594595</v>
      </c>
    </row>
    <row r="44" spans="1:15" ht="12.75">
      <c r="A44" s="7" t="s">
        <v>85</v>
      </c>
      <c r="B44" s="8" t="s">
        <v>86</v>
      </c>
      <c r="C44" s="8">
        <v>4500</v>
      </c>
      <c r="D44" s="8">
        <v>4500</v>
      </c>
      <c r="E44" s="8">
        <v>2874.0481800000002</v>
      </c>
      <c r="F44" s="8">
        <v>0</v>
      </c>
      <c r="G44" s="8">
        <v>2874.0481800000002</v>
      </c>
      <c r="H44" s="8">
        <v>0</v>
      </c>
      <c r="I44" s="8">
        <v>0</v>
      </c>
      <c r="J44" s="8" t="e">
        <f>#REF!-E44</f>
        <v>#REF!</v>
      </c>
      <c r="K44" s="8">
        <f t="shared" si="3"/>
        <v>1625.9518199999998</v>
      </c>
      <c r="L44" s="8" t="e">
        <f>IF(#REF!=0,0,(E44/#REF!)*100)</f>
        <v>#REF!</v>
      </c>
      <c r="M44" s="8">
        <f t="shared" si="4"/>
        <v>1625.9518199999998</v>
      </c>
      <c r="N44" s="8" t="e">
        <f>#REF!-G44</f>
        <v>#REF!</v>
      </c>
      <c r="O44" s="22">
        <f t="shared" si="5"/>
        <v>63.86773733333334</v>
      </c>
    </row>
    <row r="45" spans="1:15" ht="12.75">
      <c r="A45" s="7" t="s">
        <v>87</v>
      </c>
      <c r="B45" s="8" t="s">
        <v>88</v>
      </c>
      <c r="C45" s="8">
        <v>900</v>
      </c>
      <c r="D45" s="8">
        <v>900</v>
      </c>
      <c r="E45" s="8">
        <v>181.86583</v>
      </c>
      <c r="F45" s="8">
        <v>0</v>
      </c>
      <c r="G45" s="8">
        <v>181.86583</v>
      </c>
      <c r="H45" s="8">
        <v>0</v>
      </c>
      <c r="I45" s="8">
        <v>0</v>
      </c>
      <c r="J45" s="8" t="e">
        <f>#REF!-E45</f>
        <v>#REF!</v>
      </c>
      <c r="K45" s="8">
        <f t="shared" si="3"/>
        <v>718.13417</v>
      </c>
      <c r="L45" s="8" t="e">
        <f>IF(#REF!=0,0,(E45/#REF!)*100)</f>
        <v>#REF!</v>
      </c>
      <c r="M45" s="8">
        <f t="shared" si="4"/>
        <v>718.13417</v>
      </c>
      <c r="N45" s="8" t="e">
        <f>#REF!-G45</f>
        <v>#REF!</v>
      </c>
      <c r="O45" s="22">
        <f t="shared" si="5"/>
        <v>20.207314444444442</v>
      </c>
    </row>
    <row r="46" spans="1:15" ht="12.75">
      <c r="A46" s="7" t="s">
        <v>89</v>
      </c>
      <c r="B46" s="8" t="s">
        <v>90</v>
      </c>
      <c r="C46" s="8">
        <v>100</v>
      </c>
      <c r="D46" s="8">
        <v>100</v>
      </c>
      <c r="E46" s="8">
        <v>17.2</v>
      </c>
      <c r="F46" s="8">
        <v>0</v>
      </c>
      <c r="G46" s="8">
        <v>17.2</v>
      </c>
      <c r="H46" s="8">
        <v>0</v>
      </c>
      <c r="I46" s="8">
        <v>0</v>
      </c>
      <c r="J46" s="8" t="e">
        <f>#REF!-E46</f>
        <v>#REF!</v>
      </c>
      <c r="K46" s="8">
        <f t="shared" si="3"/>
        <v>82.8</v>
      </c>
      <c r="L46" s="8" t="e">
        <f>IF(#REF!=0,0,(E46/#REF!)*100)</f>
        <v>#REF!</v>
      </c>
      <c r="M46" s="8">
        <f t="shared" si="4"/>
        <v>82.8</v>
      </c>
      <c r="N46" s="8" t="e">
        <f>#REF!-G46</f>
        <v>#REF!</v>
      </c>
      <c r="O46" s="22">
        <f t="shared" si="5"/>
        <v>17.2</v>
      </c>
    </row>
    <row r="47" spans="1:15" ht="26.25">
      <c r="A47" s="7" t="s">
        <v>91</v>
      </c>
      <c r="B47" s="8" t="s">
        <v>92</v>
      </c>
      <c r="C47" s="8">
        <v>5000</v>
      </c>
      <c r="D47" s="8">
        <v>5000</v>
      </c>
      <c r="E47" s="8">
        <v>2726.04669</v>
      </c>
      <c r="F47" s="8">
        <v>0</v>
      </c>
      <c r="G47" s="8">
        <v>2726.04669</v>
      </c>
      <c r="H47" s="8">
        <v>0</v>
      </c>
      <c r="I47" s="8">
        <v>0</v>
      </c>
      <c r="J47" s="8" t="e">
        <f>#REF!-E47</f>
        <v>#REF!</v>
      </c>
      <c r="K47" s="8">
        <f t="shared" si="3"/>
        <v>2273.95331</v>
      </c>
      <c r="L47" s="8" t="e">
        <f>IF(#REF!=0,0,(E47/#REF!)*100)</f>
        <v>#REF!</v>
      </c>
      <c r="M47" s="8">
        <f t="shared" si="4"/>
        <v>2273.95331</v>
      </c>
      <c r="N47" s="8" t="e">
        <f>#REF!-G47</f>
        <v>#REF!</v>
      </c>
      <c r="O47" s="22">
        <f t="shared" si="5"/>
        <v>54.5209338</v>
      </c>
    </row>
    <row r="48" spans="1:15" ht="26.25">
      <c r="A48" s="7" t="s">
        <v>93</v>
      </c>
      <c r="B48" s="8" t="s">
        <v>94</v>
      </c>
      <c r="C48" s="8">
        <v>44530.2</v>
      </c>
      <c r="D48" s="8">
        <v>67930.33364</v>
      </c>
      <c r="E48" s="8">
        <v>37544.05917</v>
      </c>
      <c r="F48" s="8">
        <v>0</v>
      </c>
      <c r="G48" s="8">
        <v>37543.881380000006</v>
      </c>
      <c r="H48" s="8">
        <v>0.17779</v>
      </c>
      <c r="I48" s="8">
        <v>85078.20744</v>
      </c>
      <c r="J48" s="8" t="e">
        <f>#REF!-E48</f>
        <v>#REF!</v>
      </c>
      <c r="K48" s="8">
        <f t="shared" si="3"/>
        <v>30386.274469999997</v>
      </c>
      <c r="L48" s="8" t="e">
        <f>IF(#REF!=0,0,(E48/#REF!)*100)</f>
        <v>#REF!</v>
      </c>
      <c r="M48" s="8">
        <f t="shared" si="4"/>
        <v>30386.45225999999</v>
      </c>
      <c r="N48" s="8" t="e">
        <f>#REF!-G48</f>
        <v>#REF!</v>
      </c>
      <c r="O48" s="22">
        <f t="shared" si="5"/>
        <v>55.26821284135829</v>
      </c>
    </row>
    <row r="49" spans="1:15" ht="39">
      <c r="A49" s="7" t="s">
        <v>95</v>
      </c>
      <c r="B49" s="8" t="s">
        <v>96</v>
      </c>
      <c r="C49" s="8">
        <v>61.1</v>
      </c>
      <c r="D49" s="8">
        <v>76.62894999999999</v>
      </c>
      <c r="E49" s="8">
        <v>76.62894999999999</v>
      </c>
      <c r="F49" s="8">
        <v>0</v>
      </c>
      <c r="G49" s="8">
        <v>76.56922</v>
      </c>
      <c r="H49" s="8">
        <v>0.05973</v>
      </c>
      <c r="I49" s="8">
        <v>44.75139000000001</v>
      </c>
      <c r="J49" s="8" t="e">
        <f>#REF!-E49</f>
        <v>#REF!</v>
      </c>
      <c r="K49" s="8">
        <f t="shared" si="3"/>
        <v>0</v>
      </c>
      <c r="L49" s="8" t="e">
        <f>IF(#REF!=0,0,(E49/#REF!)*100)</f>
        <v>#REF!</v>
      </c>
      <c r="M49" s="8">
        <f t="shared" si="4"/>
        <v>0.059729999999987626</v>
      </c>
      <c r="N49" s="8" t="e">
        <f>#REF!-G49</f>
        <v>#REF!</v>
      </c>
      <c r="O49" s="22">
        <f t="shared" si="5"/>
        <v>99.92205295779208</v>
      </c>
    </row>
    <row r="50" spans="1:15" ht="52.5">
      <c r="A50" s="7" t="s">
        <v>97</v>
      </c>
      <c r="B50" s="8" t="s">
        <v>98</v>
      </c>
      <c r="C50" s="8">
        <v>3</v>
      </c>
      <c r="D50" s="8">
        <v>2.866</v>
      </c>
      <c r="E50" s="8">
        <v>2.866</v>
      </c>
      <c r="F50" s="8">
        <v>0</v>
      </c>
      <c r="G50" s="8">
        <v>2.866</v>
      </c>
      <c r="H50" s="8">
        <v>0</v>
      </c>
      <c r="I50" s="8">
        <v>0</v>
      </c>
      <c r="J50" s="8" t="e">
        <f>#REF!-E50</f>
        <v>#REF!</v>
      </c>
      <c r="K50" s="8">
        <f t="shared" si="3"/>
        <v>0</v>
      </c>
      <c r="L50" s="8" t="e">
        <f>IF(#REF!=0,0,(E50/#REF!)*100)</f>
        <v>#REF!</v>
      </c>
      <c r="M50" s="8">
        <f t="shared" si="4"/>
        <v>0</v>
      </c>
      <c r="N50" s="8" t="e">
        <f>#REF!-G50</f>
        <v>#REF!</v>
      </c>
      <c r="O50" s="22">
        <f t="shared" si="5"/>
        <v>100</v>
      </c>
    </row>
    <row r="51" spans="1:15" ht="12.75">
      <c r="A51" s="7" t="s">
        <v>99</v>
      </c>
      <c r="B51" s="8" t="s">
        <v>100</v>
      </c>
      <c r="C51" s="8">
        <v>1049</v>
      </c>
      <c r="D51" s="8">
        <v>1054</v>
      </c>
      <c r="E51" s="8">
        <v>529.1</v>
      </c>
      <c r="F51" s="8">
        <v>0</v>
      </c>
      <c r="G51" s="8">
        <v>529.1</v>
      </c>
      <c r="H51" s="8">
        <v>0</v>
      </c>
      <c r="I51" s="8">
        <v>0</v>
      </c>
      <c r="J51" s="8" t="e">
        <f>#REF!-E51</f>
        <v>#REF!</v>
      </c>
      <c r="K51" s="8">
        <f t="shared" si="3"/>
        <v>524.9</v>
      </c>
      <c r="L51" s="8" t="e">
        <f>IF(#REF!=0,0,(E51/#REF!)*100)</f>
        <v>#REF!</v>
      </c>
      <c r="M51" s="8">
        <f t="shared" si="4"/>
        <v>524.9</v>
      </c>
      <c r="N51" s="8" t="e">
        <f>#REF!-G51</f>
        <v>#REF!</v>
      </c>
      <c r="O51" s="22">
        <f t="shared" si="5"/>
        <v>50.19924098671728</v>
      </c>
    </row>
    <row r="52" spans="1:15" ht="26.25">
      <c r="A52" s="7" t="s">
        <v>101</v>
      </c>
      <c r="B52" s="8" t="s">
        <v>102</v>
      </c>
      <c r="C52" s="8">
        <v>2000</v>
      </c>
      <c r="D52" s="8">
        <v>2000</v>
      </c>
      <c r="E52" s="8">
        <v>961.6301800000001</v>
      </c>
      <c r="F52" s="8">
        <v>0</v>
      </c>
      <c r="G52" s="8">
        <v>961.6301800000001</v>
      </c>
      <c r="H52" s="8">
        <v>0</v>
      </c>
      <c r="I52" s="8">
        <v>0</v>
      </c>
      <c r="J52" s="8" t="e">
        <f>#REF!-E52</f>
        <v>#REF!</v>
      </c>
      <c r="K52" s="8">
        <f t="shared" si="3"/>
        <v>1038.36982</v>
      </c>
      <c r="L52" s="8" t="e">
        <f>IF(#REF!=0,0,(E52/#REF!)*100)</f>
        <v>#REF!</v>
      </c>
      <c r="M52" s="8">
        <f t="shared" si="4"/>
        <v>1038.36982</v>
      </c>
      <c r="N52" s="8" t="e">
        <f>#REF!-G52</f>
        <v>#REF!</v>
      </c>
      <c r="O52" s="22">
        <f t="shared" si="5"/>
        <v>48.081509000000004</v>
      </c>
    </row>
    <row r="53" spans="1:15" ht="26.25">
      <c r="A53" s="7" t="s">
        <v>103</v>
      </c>
      <c r="B53" s="8" t="s">
        <v>104</v>
      </c>
      <c r="C53" s="8">
        <v>36</v>
      </c>
      <c r="D53" s="8">
        <v>36</v>
      </c>
      <c r="E53" s="8">
        <v>21.461000000000002</v>
      </c>
      <c r="F53" s="8">
        <v>0</v>
      </c>
      <c r="G53" s="8">
        <v>21.461000000000002</v>
      </c>
      <c r="H53" s="8">
        <v>0</v>
      </c>
      <c r="I53" s="8">
        <v>0</v>
      </c>
      <c r="J53" s="8" t="e">
        <f>#REF!-E53</f>
        <v>#REF!</v>
      </c>
      <c r="K53" s="8">
        <f t="shared" si="3"/>
        <v>14.538999999999998</v>
      </c>
      <c r="L53" s="8" t="e">
        <f>IF(#REF!=0,0,(E53/#REF!)*100)</f>
        <v>#REF!</v>
      </c>
      <c r="M53" s="8">
        <f t="shared" si="4"/>
        <v>14.538999999999998</v>
      </c>
      <c r="N53" s="8" t="e">
        <f>#REF!-G53</f>
        <v>#REF!</v>
      </c>
      <c r="O53" s="22">
        <f t="shared" si="5"/>
        <v>59.6138888888889</v>
      </c>
    </row>
    <row r="54" spans="1:15" ht="12.75">
      <c r="A54" s="7" t="s">
        <v>105</v>
      </c>
      <c r="B54" s="8" t="s">
        <v>106</v>
      </c>
      <c r="C54" s="8">
        <v>0</v>
      </c>
      <c r="D54" s="8">
        <v>45.445</v>
      </c>
      <c r="E54" s="8">
        <v>5.052299999999999</v>
      </c>
      <c r="F54" s="8">
        <v>0</v>
      </c>
      <c r="G54" s="8">
        <v>5.052299999999999</v>
      </c>
      <c r="H54" s="8">
        <v>0</v>
      </c>
      <c r="I54" s="8">
        <v>2.1974</v>
      </c>
      <c r="J54" s="8" t="e">
        <f>#REF!-E54</f>
        <v>#REF!</v>
      </c>
      <c r="K54" s="8">
        <f t="shared" si="3"/>
        <v>40.392700000000005</v>
      </c>
      <c r="L54" s="8" t="e">
        <f>IF(#REF!=0,0,(E54/#REF!)*100)</f>
        <v>#REF!</v>
      </c>
      <c r="M54" s="8">
        <f t="shared" si="4"/>
        <v>40.392700000000005</v>
      </c>
      <c r="N54" s="8" t="e">
        <f>#REF!-G54</f>
        <v>#REF!</v>
      </c>
      <c r="O54" s="22">
        <f t="shared" si="5"/>
        <v>11.117394652877103</v>
      </c>
    </row>
    <row r="55" spans="1:15" ht="26.25">
      <c r="A55" s="7" t="s">
        <v>107</v>
      </c>
      <c r="B55" s="8" t="s">
        <v>108</v>
      </c>
      <c r="C55" s="8">
        <v>667</v>
      </c>
      <c r="D55" s="8">
        <v>667</v>
      </c>
      <c r="E55" s="8">
        <v>343.11490000000003</v>
      </c>
      <c r="F55" s="8">
        <v>0</v>
      </c>
      <c r="G55" s="8">
        <v>329.25551</v>
      </c>
      <c r="H55" s="8">
        <v>13.859390000000001</v>
      </c>
      <c r="I55" s="8">
        <v>13.859390000000001</v>
      </c>
      <c r="J55" s="8" t="e">
        <f>#REF!-E55</f>
        <v>#REF!</v>
      </c>
      <c r="K55" s="8">
        <f t="shared" si="3"/>
        <v>323.88509999999997</v>
      </c>
      <c r="L55" s="8" t="e">
        <f>IF(#REF!=0,0,(E55/#REF!)*100)</f>
        <v>#REF!</v>
      </c>
      <c r="M55" s="8">
        <f t="shared" si="4"/>
        <v>337.74449</v>
      </c>
      <c r="N55" s="8" t="e">
        <f>#REF!-G55</f>
        <v>#REF!</v>
      </c>
      <c r="O55" s="22">
        <f t="shared" si="5"/>
        <v>49.36364467766117</v>
      </c>
    </row>
    <row r="56" spans="1:15" ht="26.25">
      <c r="A56" s="7" t="s">
        <v>109</v>
      </c>
      <c r="B56" s="8" t="s">
        <v>110</v>
      </c>
      <c r="C56" s="8">
        <v>25</v>
      </c>
      <c r="D56" s="8">
        <v>25</v>
      </c>
      <c r="E56" s="8">
        <v>6.5</v>
      </c>
      <c r="F56" s="8">
        <v>0</v>
      </c>
      <c r="G56" s="8">
        <v>6.5</v>
      </c>
      <c r="H56" s="8">
        <v>0</v>
      </c>
      <c r="I56" s="8">
        <v>0</v>
      </c>
      <c r="J56" s="8" t="e">
        <f>#REF!-E56</f>
        <v>#REF!</v>
      </c>
      <c r="K56" s="8">
        <f t="shared" si="3"/>
        <v>18.5</v>
      </c>
      <c r="L56" s="8" t="e">
        <f>IF(#REF!=0,0,(E56/#REF!)*100)</f>
        <v>#REF!</v>
      </c>
      <c r="M56" s="8">
        <f t="shared" si="4"/>
        <v>18.5</v>
      </c>
      <c r="N56" s="8" t="e">
        <f>#REF!-G56</f>
        <v>#REF!</v>
      </c>
      <c r="O56" s="22">
        <f t="shared" si="5"/>
        <v>26</v>
      </c>
    </row>
    <row r="57" spans="1:15" ht="26.25">
      <c r="A57" s="7" t="s">
        <v>111</v>
      </c>
      <c r="B57" s="8" t="s">
        <v>112</v>
      </c>
      <c r="C57" s="8">
        <v>40</v>
      </c>
      <c r="D57" s="8">
        <v>40</v>
      </c>
      <c r="E57" s="8">
        <v>7.475</v>
      </c>
      <c r="F57" s="8">
        <v>0</v>
      </c>
      <c r="G57" s="8">
        <v>7.475</v>
      </c>
      <c r="H57" s="8">
        <v>0</v>
      </c>
      <c r="I57" s="8">
        <v>0</v>
      </c>
      <c r="J57" s="8" t="e">
        <f>#REF!-E57</f>
        <v>#REF!</v>
      </c>
      <c r="K57" s="8">
        <f t="shared" si="3"/>
        <v>32.525</v>
      </c>
      <c r="L57" s="8" t="e">
        <f>IF(#REF!=0,0,(E57/#REF!)*100)</f>
        <v>#REF!</v>
      </c>
      <c r="M57" s="8">
        <f t="shared" si="4"/>
        <v>32.525</v>
      </c>
      <c r="N57" s="8" t="e">
        <f>#REF!-G57</f>
        <v>#REF!</v>
      </c>
      <c r="O57" s="22">
        <f t="shared" si="5"/>
        <v>18.6875</v>
      </c>
    </row>
    <row r="58" spans="1:15" ht="26.25">
      <c r="A58" s="7" t="s">
        <v>113</v>
      </c>
      <c r="B58" s="8" t="s">
        <v>114</v>
      </c>
      <c r="C58" s="8">
        <v>4071.1240000000003</v>
      </c>
      <c r="D58" s="8">
        <v>4071.1240000000003</v>
      </c>
      <c r="E58" s="8">
        <v>1860.5296900000003</v>
      </c>
      <c r="F58" s="8">
        <v>0</v>
      </c>
      <c r="G58" s="8">
        <v>1860.5296900000003</v>
      </c>
      <c r="H58" s="8">
        <v>0</v>
      </c>
      <c r="I58" s="8">
        <v>0</v>
      </c>
      <c r="J58" s="8" t="e">
        <f>#REF!-E58</f>
        <v>#REF!</v>
      </c>
      <c r="K58" s="8">
        <f t="shared" si="3"/>
        <v>2210.59431</v>
      </c>
      <c r="L58" s="8" t="e">
        <f>IF(#REF!=0,0,(E58/#REF!)*100)</f>
        <v>#REF!</v>
      </c>
      <c r="M58" s="8">
        <f t="shared" si="4"/>
        <v>2210.59431</v>
      </c>
      <c r="N58" s="8" t="e">
        <f>#REF!-G58</f>
        <v>#REF!</v>
      </c>
      <c r="O58" s="22">
        <f t="shared" si="5"/>
        <v>45.70063918465761</v>
      </c>
    </row>
    <row r="59" spans="1:15" ht="78.75">
      <c r="A59" s="7" t="s">
        <v>115</v>
      </c>
      <c r="B59" s="8" t="s">
        <v>116</v>
      </c>
      <c r="C59" s="8">
        <v>460</v>
      </c>
      <c r="D59" s="8">
        <v>460</v>
      </c>
      <c r="E59" s="8">
        <v>199.63472000000002</v>
      </c>
      <c r="F59" s="8">
        <v>0</v>
      </c>
      <c r="G59" s="8">
        <v>199.50438</v>
      </c>
      <c r="H59" s="8">
        <v>0.13034</v>
      </c>
      <c r="I59" s="8">
        <v>0</v>
      </c>
      <c r="J59" s="8" t="e">
        <f>#REF!-E59</f>
        <v>#REF!</v>
      </c>
      <c r="K59" s="8">
        <f t="shared" si="3"/>
        <v>260.36528</v>
      </c>
      <c r="L59" s="8" t="e">
        <f>IF(#REF!=0,0,(E59/#REF!)*100)</f>
        <v>#REF!</v>
      </c>
      <c r="M59" s="8">
        <f t="shared" si="4"/>
        <v>260.49562000000003</v>
      </c>
      <c r="N59" s="8" t="e">
        <f>#REF!-G59</f>
        <v>#REF!</v>
      </c>
      <c r="O59" s="22">
        <f t="shared" si="5"/>
        <v>43.37051739130435</v>
      </c>
    </row>
    <row r="60" spans="1:15" ht="26.25">
      <c r="A60" s="7" t="s">
        <v>117</v>
      </c>
      <c r="B60" s="8" t="s">
        <v>118</v>
      </c>
      <c r="C60" s="8">
        <v>1400</v>
      </c>
      <c r="D60" s="8">
        <v>1400</v>
      </c>
      <c r="E60" s="8">
        <v>752.3831099999999</v>
      </c>
      <c r="F60" s="8">
        <v>0</v>
      </c>
      <c r="G60" s="8">
        <v>752.3831099999999</v>
      </c>
      <c r="H60" s="8">
        <v>0</v>
      </c>
      <c r="I60" s="8">
        <v>0</v>
      </c>
      <c r="J60" s="8" t="e">
        <f>#REF!-E60</f>
        <v>#REF!</v>
      </c>
      <c r="K60" s="8">
        <f t="shared" si="3"/>
        <v>647.6168900000001</v>
      </c>
      <c r="L60" s="8" t="e">
        <f>IF(#REF!=0,0,(E60/#REF!)*100)</f>
        <v>#REF!</v>
      </c>
      <c r="M60" s="8">
        <f t="shared" si="4"/>
        <v>647.6168900000001</v>
      </c>
      <c r="N60" s="8" t="e">
        <f>#REF!-G60</f>
        <v>#REF!</v>
      </c>
      <c r="O60" s="22">
        <f t="shared" si="5"/>
        <v>53.741650714285704</v>
      </c>
    </row>
    <row r="61" spans="1:15" ht="78.75">
      <c r="A61" s="7" t="s">
        <v>119</v>
      </c>
      <c r="B61" s="8" t="s">
        <v>120</v>
      </c>
      <c r="C61" s="8">
        <v>539.6</v>
      </c>
      <c r="D61" s="8">
        <v>689.6</v>
      </c>
      <c r="E61" s="8">
        <v>571.3115</v>
      </c>
      <c r="F61" s="8">
        <v>0</v>
      </c>
      <c r="G61" s="8">
        <v>571.3115</v>
      </c>
      <c r="H61" s="8">
        <v>0</v>
      </c>
      <c r="I61" s="8">
        <v>0</v>
      </c>
      <c r="J61" s="8" t="e">
        <f>#REF!-E61</f>
        <v>#REF!</v>
      </c>
      <c r="K61" s="8">
        <f t="shared" si="3"/>
        <v>118.2885</v>
      </c>
      <c r="L61" s="8" t="e">
        <f>IF(#REF!=0,0,(E61/#REF!)*100)</f>
        <v>#REF!</v>
      </c>
      <c r="M61" s="8">
        <f t="shared" si="4"/>
        <v>118.2885</v>
      </c>
      <c r="N61" s="8" t="e">
        <f>#REF!-G61</f>
        <v>#REF!</v>
      </c>
      <c r="O61" s="22">
        <f t="shared" si="5"/>
        <v>82.84679524361948</v>
      </c>
    </row>
    <row r="62" spans="1:15" ht="26.25">
      <c r="A62" s="7" t="s">
        <v>121</v>
      </c>
      <c r="B62" s="8" t="s">
        <v>122</v>
      </c>
      <c r="C62" s="8">
        <v>64</v>
      </c>
      <c r="D62" s="8">
        <v>74</v>
      </c>
      <c r="E62" s="8">
        <v>39.82089</v>
      </c>
      <c r="F62" s="8">
        <v>0</v>
      </c>
      <c r="G62" s="8">
        <v>39.82089</v>
      </c>
      <c r="H62" s="8">
        <v>0</v>
      </c>
      <c r="I62" s="8">
        <v>0</v>
      </c>
      <c r="J62" s="8" t="e">
        <f>#REF!-E62</f>
        <v>#REF!</v>
      </c>
      <c r="K62" s="8">
        <f t="shared" si="3"/>
        <v>34.17911</v>
      </c>
      <c r="L62" s="8" t="e">
        <f>IF(#REF!=0,0,(E62/#REF!)*100)</f>
        <v>#REF!</v>
      </c>
      <c r="M62" s="8">
        <f t="shared" si="4"/>
        <v>34.17911</v>
      </c>
      <c r="N62" s="8" t="e">
        <f>#REF!-G62</f>
        <v>#REF!</v>
      </c>
      <c r="O62" s="22">
        <f t="shared" si="5"/>
        <v>53.81201351351351</v>
      </c>
    </row>
    <row r="63" spans="1:15" ht="26.25">
      <c r="A63" s="7" t="s">
        <v>123</v>
      </c>
      <c r="B63" s="8" t="s">
        <v>124</v>
      </c>
      <c r="C63" s="8">
        <v>9500</v>
      </c>
      <c r="D63" s="8">
        <v>9500</v>
      </c>
      <c r="E63" s="8">
        <v>4567.545860000001</v>
      </c>
      <c r="F63" s="8">
        <v>0</v>
      </c>
      <c r="G63" s="8">
        <v>4567.545860000001</v>
      </c>
      <c r="H63" s="8">
        <v>0</v>
      </c>
      <c r="I63" s="8">
        <v>0</v>
      </c>
      <c r="J63" s="8" t="e">
        <f>#REF!-E63</f>
        <v>#REF!</v>
      </c>
      <c r="K63" s="8">
        <f t="shared" si="3"/>
        <v>4932.454139999999</v>
      </c>
      <c r="L63" s="8" t="e">
        <f>IF(#REF!=0,0,(E63/#REF!)*100)</f>
        <v>#REF!</v>
      </c>
      <c r="M63" s="8">
        <f t="shared" si="4"/>
        <v>4932.454139999999</v>
      </c>
      <c r="N63" s="8" t="e">
        <f>#REF!-G63</f>
        <v>#REF!</v>
      </c>
      <c r="O63" s="22">
        <f t="shared" si="5"/>
        <v>48.07943010526317</v>
      </c>
    </row>
    <row r="64" spans="1:15" ht="12.75">
      <c r="A64" s="5" t="s">
        <v>125</v>
      </c>
      <c r="B64" s="6" t="s">
        <v>126</v>
      </c>
      <c r="C64" s="6">
        <v>10245.6</v>
      </c>
      <c r="D64" s="6">
        <v>10245.6</v>
      </c>
      <c r="E64" s="6">
        <v>5166.2562100000005</v>
      </c>
      <c r="F64" s="6">
        <v>0</v>
      </c>
      <c r="G64" s="6">
        <v>5166.2562100000005</v>
      </c>
      <c r="H64" s="6">
        <v>0</v>
      </c>
      <c r="I64" s="6">
        <v>22.48654</v>
      </c>
      <c r="J64" s="6" t="e">
        <f>#REF!-E64</f>
        <v>#REF!</v>
      </c>
      <c r="K64" s="6">
        <f t="shared" si="3"/>
        <v>5079.34379</v>
      </c>
      <c r="L64" s="6" t="e">
        <f>IF(#REF!=0,0,(E64/#REF!)*100)</f>
        <v>#REF!</v>
      </c>
      <c r="M64" s="6">
        <f t="shared" si="4"/>
        <v>5079.34379</v>
      </c>
      <c r="N64" s="6" t="e">
        <f>#REF!-G64</f>
        <v>#REF!</v>
      </c>
      <c r="O64" s="21">
        <f t="shared" si="5"/>
        <v>50.42414509643164</v>
      </c>
    </row>
    <row r="65" spans="1:15" ht="39">
      <c r="A65" s="7" t="s">
        <v>127</v>
      </c>
      <c r="B65" s="8" t="s">
        <v>128</v>
      </c>
      <c r="C65" s="8">
        <v>245.6</v>
      </c>
      <c r="D65" s="8">
        <v>245.6</v>
      </c>
      <c r="E65" s="8">
        <v>128.77539</v>
      </c>
      <c r="F65" s="8">
        <v>0</v>
      </c>
      <c r="G65" s="8">
        <v>128.77539</v>
      </c>
      <c r="H65" s="8">
        <v>0</v>
      </c>
      <c r="I65" s="8">
        <v>0</v>
      </c>
      <c r="J65" s="8" t="e">
        <f>#REF!-E65</f>
        <v>#REF!</v>
      </c>
      <c r="K65" s="8">
        <f t="shared" si="3"/>
        <v>116.82461</v>
      </c>
      <c r="L65" s="8" t="e">
        <f>IF(#REF!=0,0,(E65/#REF!)*100)</f>
        <v>#REF!</v>
      </c>
      <c r="M65" s="8">
        <f t="shared" si="4"/>
        <v>116.82461</v>
      </c>
      <c r="N65" s="8" t="e">
        <f>#REF!-G65</f>
        <v>#REF!</v>
      </c>
      <c r="O65" s="22">
        <f t="shared" si="5"/>
        <v>52.432976384364814</v>
      </c>
    </row>
    <row r="66" spans="1:15" ht="12.75">
      <c r="A66" s="7" t="s">
        <v>129</v>
      </c>
      <c r="B66" s="8" t="s">
        <v>130</v>
      </c>
      <c r="C66" s="8">
        <v>10000</v>
      </c>
      <c r="D66" s="8">
        <v>10000</v>
      </c>
      <c r="E66" s="8">
        <v>5037.480820000001</v>
      </c>
      <c r="F66" s="8">
        <v>0</v>
      </c>
      <c r="G66" s="8">
        <v>5037.480820000001</v>
      </c>
      <c r="H66" s="8">
        <v>0</v>
      </c>
      <c r="I66" s="8">
        <v>22.48654</v>
      </c>
      <c r="J66" s="8" t="e">
        <f>#REF!-E66</f>
        <v>#REF!</v>
      </c>
      <c r="K66" s="8">
        <f t="shared" si="3"/>
        <v>4962.519179999999</v>
      </c>
      <c r="L66" s="8" t="e">
        <f>IF(#REF!=0,0,(E66/#REF!)*100)</f>
        <v>#REF!</v>
      </c>
      <c r="M66" s="8">
        <f t="shared" si="4"/>
        <v>4962.519179999999</v>
      </c>
      <c r="N66" s="8" t="e">
        <f>#REF!-G66</f>
        <v>#REF!</v>
      </c>
      <c r="O66" s="22">
        <f t="shared" si="5"/>
        <v>50.37480820000001</v>
      </c>
    </row>
    <row r="67" spans="1:15" ht="12.75">
      <c r="A67" s="5" t="s">
        <v>131</v>
      </c>
      <c r="B67" s="6" t="s">
        <v>132</v>
      </c>
      <c r="C67" s="6">
        <v>12384.6</v>
      </c>
      <c r="D67" s="6">
        <v>12474.6</v>
      </c>
      <c r="E67" s="6">
        <v>6381.716740000002</v>
      </c>
      <c r="F67" s="6">
        <v>0</v>
      </c>
      <c r="G67" s="6">
        <v>6379.151340000002</v>
      </c>
      <c r="H67" s="6">
        <v>2.5654</v>
      </c>
      <c r="I67" s="6">
        <v>0.05</v>
      </c>
      <c r="J67" s="6" t="e">
        <f>#REF!-E67</f>
        <v>#REF!</v>
      </c>
      <c r="K67" s="6">
        <f t="shared" si="3"/>
        <v>6092.883259999999</v>
      </c>
      <c r="L67" s="6" t="e">
        <f>IF(#REF!=0,0,(E67/#REF!)*100)</f>
        <v>#REF!</v>
      </c>
      <c r="M67" s="6">
        <f t="shared" si="4"/>
        <v>6095.448659999998</v>
      </c>
      <c r="N67" s="6" t="e">
        <f>#REF!-G67</f>
        <v>#REF!</v>
      </c>
      <c r="O67" s="21">
        <f t="shared" si="5"/>
        <v>51.1371213505844</v>
      </c>
    </row>
    <row r="68" spans="1:15" ht="26.25">
      <c r="A68" s="7" t="s">
        <v>133</v>
      </c>
      <c r="B68" s="8" t="s">
        <v>134</v>
      </c>
      <c r="C68" s="8">
        <v>88.9</v>
      </c>
      <c r="D68" s="8">
        <v>88.9</v>
      </c>
      <c r="E68" s="8">
        <v>10.3</v>
      </c>
      <c r="F68" s="8">
        <v>0</v>
      </c>
      <c r="G68" s="8">
        <v>10.3</v>
      </c>
      <c r="H68" s="8">
        <v>0</v>
      </c>
      <c r="I68" s="8">
        <v>0</v>
      </c>
      <c r="J68" s="8" t="e">
        <f>#REF!-E68</f>
        <v>#REF!</v>
      </c>
      <c r="K68" s="8">
        <f t="shared" si="3"/>
        <v>78.60000000000001</v>
      </c>
      <c r="L68" s="8" t="e">
        <f>IF(#REF!=0,0,(E68/#REF!)*100)</f>
        <v>#REF!</v>
      </c>
      <c r="M68" s="8">
        <f t="shared" si="4"/>
        <v>78.60000000000001</v>
      </c>
      <c r="N68" s="8" t="e">
        <f>#REF!-G68</f>
        <v>#REF!</v>
      </c>
      <c r="O68" s="22">
        <f t="shared" si="5"/>
        <v>11.586051743532058</v>
      </c>
    </row>
    <row r="69" spans="1:15" ht="12.75">
      <c r="A69" s="7" t="s">
        <v>135</v>
      </c>
      <c r="B69" s="8" t="s">
        <v>136</v>
      </c>
      <c r="C69" s="8">
        <v>1838.9</v>
      </c>
      <c r="D69" s="8">
        <v>1838.9</v>
      </c>
      <c r="E69" s="8">
        <v>836.32775</v>
      </c>
      <c r="F69" s="8">
        <v>0</v>
      </c>
      <c r="G69" s="8">
        <v>836.32775</v>
      </c>
      <c r="H69" s="8">
        <v>0</v>
      </c>
      <c r="I69" s="8">
        <v>0</v>
      </c>
      <c r="J69" s="8" t="e">
        <f>#REF!-E69</f>
        <v>#REF!</v>
      </c>
      <c r="K69" s="8">
        <f t="shared" si="3"/>
        <v>1002.57225</v>
      </c>
      <c r="L69" s="8" t="e">
        <f>IF(#REF!=0,0,(E69/#REF!)*100)</f>
        <v>#REF!</v>
      </c>
      <c r="M69" s="8">
        <f t="shared" si="4"/>
        <v>1002.57225</v>
      </c>
      <c r="N69" s="8" t="e">
        <f>#REF!-G69</f>
        <v>#REF!</v>
      </c>
      <c r="O69" s="22">
        <f t="shared" si="5"/>
        <v>45.4797841100658</v>
      </c>
    </row>
    <row r="70" spans="1:15" ht="12.75">
      <c r="A70" s="7" t="s">
        <v>137</v>
      </c>
      <c r="B70" s="8" t="s">
        <v>138</v>
      </c>
      <c r="C70" s="8">
        <v>1432.3</v>
      </c>
      <c r="D70" s="8">
        <v>1432.3</v>
      </c>
      <c r="E70" s="8">
        <v>580.39008</v>
      </c>
      <c r="F70" s="8">
        <v>0</v>
      </c>
      <c r="G70" s="8">
        <v>580.39008</v>
      </c>
      <c r="H70" s="8">
        <v>0</v>
      </c>
      <c r="I70" s="8">
        <v>0</v>
      </c>
      <c r="J70" s="8" t="e">
        <f>#REF!-E70</f>
        <v>#REF!</v>
      </c>
      <c r="K70" s="8">
        <f aca="true" t="shared" si="6" ref="K70:K90">D70-E70</f>
        <v>851.9099199999999</v>
      </c>
      <c r="L70" s="8" t="e">
        <f>IF(#REF!=0,0,(E70/#REF!)*100)</f>
        <v>#REF!</v>
      </c>
      <c r="M70" s="8">
        <f aca="true" t="shared" si="7" ref="M70:M90">D70-G70</f>
        <v>851.9099199999999</v>
      </c>
      <c r="N70" s="8" t="e">
        <f>#REF!-G70</f>
        <v>#REF!</v>
      </c>
      <c r="O70" s="22">
        <f aca="true" t="shared" si="8" ref="O70:O90">G70/D70*100</f>
        <v>40.5215443691964</v>
      </c>
    </row>
    <row r="71" spans="1:15" ht="26.25">
      <c r="A71" s="7" t="s">
        <v>139</v>
      </c>
      <c r="B71" s="8" t="s">
        <v>140</v>
      </c>
      <c r="C71" s="8">
        <v>2574.5</v>
      </c>
      <c r="D71" s="8">
        <v>2664.5</v>
      </c>
      <c r="E71" s="8">
        <v>1427.89486</v>
      </c>
      <c r="F71" s="8">
        <v>0</v>
      </c>
      <c r="G71" s="8">
        <v>1425.32946</v>
      </c>
      <c r="H71" s="8">
        <v>2.5654</v>
      </c>
      <c r="I71" s="8">
        <v>0</v>
      </c>
      <c r="J71" s="8" t="e">
        <f>#REF!-E71</f>
        <v>#REF!</v>
      </c>
      <c r="K71" s="8">
        <f t="shared" si="6"/>
        <v>1236.60514</v>
      </c>
      <c r="L71" s="8" t="e">
        <f>IF(#REF!=0,0,(E71/#REF!)*100)</f>
        <v>#REF!</v>
      </c>
      <c r="M71" s="8">
        <f t="shared" si="7"/>
        <v>1239.17054</v>
      </c>
      <c r="N71" s="8" t="e">
        <f>#REF!-G71</f>
        <v>#REF!</v>
      </c>
      <c r="O71" s="22">
        <f t="shared" si="8"/>
        <v>53.49331807093263</v>
      </c>
    </row>
    <row r="72" spans="1:15" ht="12.75">
      <c r="A72" s="7" t="s">
        <v>141</v>
      </c>
      <c r="B72" s="8" t="s">
        <v>142</v>
      </c>
      <c r="C72" s="8">
        <v>6450</v>
      </c>
      <c r="D72" s="8">
        <v>6450</v>
      </c>
      <c r="E72" s="8">
        <v>3526.8040499999997</v>
      </c>
      <c r="F72" s="8">
        <v>0</v>
      </c>
      <c r="G72" s="8">
        <v>3526.8040499999997</v>
      </c>
      <c r="H72" s="8">
        <v>0</v>
      </c>
      <c r="I72" s="8">
        <v>0.05</v>
      </c>
      <c r="J72" s="8" t="e">
        <f>#REF!-E72</f>
        <v>#REF!</v>
      </c>
      <c r="K72" s="8">
        <f t="shared" si="6"/>
        <v>2923.1959500000003</v>
      </c>
      <c r="L72" s="8" t="e">
        <f>IF(#REF!=0,0,(E72/#REF!)*100)</f>
        <v>#REF!</v>
      </c>
      <c r="M72" s="8">
        <f t="shared" si="7"/>
        <v>2923.1959500000003</v>
      </c>
      <c r="N72" s="8" t="e">
        <f>#REF!-G72</f>
        <v>#REF!</v>
      </c>
      <c r="O72" s="22">
        <f t="shared" si="8"/>
        <v>54.67913255813953</v>
      </c>
    </row>
    <row r="73" spans="1:15" ht="12.75">
      <c r="A73" s="5" t="s">
        <v>143</v>
      </c>
      <c r="B73" s="6" t="s">
        <v>144</v>
      </c>
      <c r="C73" s="6">
        <v>800</v>
      </c>
      <c r="D73" s="6">
        <v>800</v>
      </c>
      <c r="E73" s="6">
        <v>369.11587000000003</v>
      </c>
      <c r="F73" s="6">
        <v>0</v>
      </c>
      <c r="G73" s="6">
        <v>369.11587000000003</v>
      </c>
      <c r="H73" s="6">
        <v>0</v>
      </c>
      <c r="I73" s="6">
        <v>33.27866</v>
      </c>
      <c r="J73" s="6" t="e">
        <f>#REF!-E73</f>
        <v>#REF!</v>
      </c>
      <c r="K73" s="6">
        <f t="shared" si="6"/>
        <v>430.88412999999997</v>
      </c>
      <c r="L73" s="6" t="e">
        <f>IF(#REF!=0,0,(E73/#REF!)*100)</f>
        <v>#REF!</v>
      </c>
      <c r="M73" s="6">
        <f t="shared" si="7"/>
        <v>430.88412999999997</v>
      </c>
      <c r="N73" s="6" t="e">
        <f>#REF!-G73</f>
        <v>#REF!</v>
      </c>
      <c r="O73" s="21">
        <f t="shared" si="8"/>
        <v>46.139483750000004</v>
      </c>
    </row>
    <row r="74" spans="1:15" ht="12.75">
      <c r="A74" s="7" t="s">
        <v>145</v>
      </c>
      <c r="B74" s="8" t="s">
        <v>146</v>
      </c>
      <c r="C74" s="8">
        <v>800</v>
      </c>
      <c r="D74" s="8">
        <v>800</v>
      </c>
      <c r="E74" s="8">
        <v>369.11587000000003</v>
      </c>
      <c r="F74" s="8">
        <v>0</v>
      </c>
      <c r="G74" s="8">
        <v>369.11587000000003</v>
      </c>
      <c r="H74" s="8">
        <v>0</v>
      </c>
      <c r="I74" s="8">
        <v>33.27866</v>
      </c>
      <c r="J74" s="8" t="e">
        <f>#REF!-E74</f>
        <v>#REF!</v>
      </c>
      <c r="K74" s="8">
        <f t="shared" si="6"/>
        <v>430.88412999999997</v>
      </c>
      <c r="L74" s="8" t="e">
        <f>IF(#REF!=0,0,(E74/#REF!)*100)</f>
        <v>#REF!</v>
      </c>
      <c r="M74" s="8">
        <f t="shared" si="7"/>
        <v>430.88412999999997</v>
      </c>
      <c r="N74" s="8" t="e">
        <f>#REF!-G74</f>
        <v>#REF!</v>
      </c>
      <c r="O74" s="22">
        <f t="shared" si="8"/>
        <v>46.139483750000004</v>
      </c>
    </row>
    <row r="75" spans="1:15" ht="12.75">
      <c r="A75" s="5" t="s">
        <v>147</v>
      </c>
      <c r="B75" s="6" t="s">
        <v>148</v>
      </c>
      <c r="C75" s="6">
        <v>1973</v>
      </c>
      <c r="D75" s="6">
        <v>1973</v>
      </c>
      <c r="E75" s="6">
        <v>979.2275500000002</v>
      </c>
      <c r="F75" s="6">
        <v>0</v>
      </c>
      <c r="G75" s="6">
        <v>978.9410500000001</v>
      </c>
      <c r="H75" s="6">
        <v>0.28650000000000003</v>
      </c>
      <c r="I75" s="6">
        <v>62.584520000000005</v>
      </c>
      <c r="J75" s="6" t="e">
        <f>#REF!-E75</f>
        <v>#REF!</v>
      </c>
      <c r="K75" s="6">
        <f t="shared" si="6"/>
        <v>993.7724499999998</v>
      </c>
      <c r="L75" s="6" t="e">
        <f>IF(#REF!=0,0,(E75/#REF!)*100)</f>
        <v>#REF!</v>
      </c>
      <c r="M75" s="6">
        <f t="shared" si="7"/>
        <v>994.0589499999999</v>
      </c>
      <c r="N75" s="6" t="e">
        <f>#REF!-G75</f>
        <v>#REF!</v>
      </c>
      <c r="O75" s="21">
        <f t="shared" si="8"/>
        <v>49.616880385200204</v>
      </c>
    </row>
    <row r="76" spans="1:15" ht="26.25">
      <c r="A76" s="7" t="s">
        <v>149</v>
      </c>
      <c r="B76" s="8" t="s">
        <v>150</v>
      </c>
      <c r="C76" s="8">
        <v>250</v>
      </c>
      <c r="D76" s="8">
        <v>250</v>
      </c>
      <c r="E76" s="8">
        <v>32.0175</v>
      </c>
      <c r="F76" s="8">
        <v>0</v>
      </c>
      <c r="G76" s="8">
        <v>32.0175</v>
      </c>
      <c r="H76" s="8">
        <v>0</v>
      </c>
      <c r="I76" s="8">
        <v>0</v>
      </c>
      <c r="J76" s="8" t="e">
        <f>#REF!-E76</f>
        <v>#REF!</v>
      </c>
      <c r="K76" s="8">
        <f t="shared" si="6"/>
        <v>217.98250000000002</v>
      </c>
      <c r="L76" s="8" t="e">
        <f>IF(#REF!=0,0,(E76/#REF!)*100)</f>
        <v>#REF!</v>
      </c>
      <c r="M76" s="8">
        <f t="shared" si="7"/>
        <v>217.98250000000002</v>
      </c>
      <c r="N76" s="8" t="e">
        <f>#REF!-G76</f>
        <v>#REF!</v>
      </c>
      <c r="O76" s="22">
        <f t="shared" si="8"/>
        <v>12.806999999999999</v>
      </c>
    </row>
    <row r="77" spans="1:15" ht="26.25">
      <c r="A77" s="7" t="s">
        <v>151</v>
      </c>
      <c r="B77" s="8" t="s">
        <v>152</v>
      </c>
      <c r="C77" s="8">
        <v>1723</v>
      </c>
      <c r="D77" s="8">
        <v>1723</v>
      </c>
      <c r="E77" s="8">
        <v>947.2100500000001</v>
      </c>
      <c r="F77" s="8">
        <v>0</v>
      </c>
      <c r="G77" s="8">
        <v>946.9235500000001</v>
      </c>
      <c r="H77" s="8">
        <v>0.28650000000000003</v>
      </c>
      <c r="I77" s="8">
        <v>62.584520000000005</v>
      </c>
      <c r="J77" s="8" t="e">
        <f>#REF!-E77</f>
        <v>#REF!</v>
      </c>
      <c r="K77" s="8">
        <f t="shared" si="6"/>
        <v>775.7899499999999</v>
      </c>
      <c r="L77" s="8" t="e">
        <f>IF(#REF!=0,0,(E77/#REF!)*100)</f>
        <v>#REF!</v>
      </c>
      <c r="M77" s="8">
        <f t="shared" si="7"/>
        <v>776.0764499999999</v>
      </c>
      <c r="N77" s="8" t="e">
        <f>#REF!-G77</f>
        <v>#REF!</v>
      </c>
      <c r="O77" s="22">
        <f t="shared" si="8"/>
        <v>54.95783807312827</v>
      </c>
    </row>
    <row r="78" spans="1:15" ht="12.75">
      <c r="A78" s="5" t="s">
        <v>153</v>
      </c>
      <c r="B78" s="6" t="s">
        <v>154</v>
      </c>
      <c r="C78" s="6">
        <v>250</v>
      </c>
      <c r="D78" s="6">
        <v>250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 t="e">
        <f>#REF!-E78</f>
        <v>#REF!</v>
      </c>
      <c r="K78" s="6">
        <f t="shared" si="6"/>
        <v>250</v>
      </c>
      <c r="L78" s="6" t="e">
        <f>IF(#REF!=0,0,(E78/#REF!)*100)</f>
        <v>#REF!</v>
      </c>
      <c r="M78" s="6">
        <f t="shared" si="7"/>
        <v>250</v>
      </c>
      <c r="N78" s="6" t="e">
        <f>#REF!-G78</f>
        <v>#REF!</v>
      </c>
      <c r="O78" s="21">
        <f t="shared" si="8"/>
        <v>0</v>
      </c>
    </row>
    <row r="79" spans="1:15" ht="26.25">
      <c r="A79" s="7" t="s">
        <v>155</v>
      </c>
      <c r="B79" s="8" t="s">
        <v>156</v>
      </c>
      <c r="C79" s="8">
        <v>250</v>
      </c>
      <c r="D79" s="8">
        <v>250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 t="e">
        <f>#REF!-E79</f>
        <v>#REF!</v>
      </c>
      <c r="K79" s="8">
        <f t="shared" si="6"/>
        <v>250</v>
      </c>
      <c r="L79" s="8" t="e">
        <f>IF(#REF!=0,0,(E79/#REF!)*100)</f>
        <v>#REF!</v>
      </c>
      <c r="M79" s="8">
        <f t="shared" si="7"/>
        <v>250</v>
      </c>
      <c r="N79" s="8" t="e">
        <f>#REF!-G79</f>
        <v>#REF!</v>
      </c>
      <c r="O79" s="22">
        <f t="shared" si="8"/>
        <v>0</v>
      </c>
    </row>
    <row r="80" spans="1:15" ht="26.25">
      <c r="A80" s="5" t="s">
        <v>157</v>
      </c>
      <c r="B80" s="6" t="s">
        <v>158</v>
      </c>
      <c r="C80" s="6">
        <v>0</v>
      </c>
      <c r="D80" s="6">
        <v>895</v>
      </c>
      <c r="E80" s="6">
        <v>263.58324</v>
      </c>
      <c r="F80" s="6">
        <v>0</v>
      </c>
      <c r="G80" s="6">
        <v>263.58324</v>
      </c>
      <c r="H80" s="6">
        <v>0</v>
      </c>
      <c r="I80" s="6">
        <v>0</v>
      </c>
      <c r="J80" s="6" t="e">
        <f>#REF!-E80</f>
        <v>#REF!</v>
      </c>
      <c r="K80" s="6">
        <f t="shared" si="6"/>
        <v>631.4167600000001</v>
      </c>
      <c r="L80" s="6" t="e">
        <f>IF(#REF!=0,0,(E80/#REF!)*100)</f>
        <v>#REF!</v>
      </c>
      <c r="M80" s="6">
        <f t="shared" si="7"/>
        <v>631.4167600000001</v>
      </c>
      <c r="N80" s="6" t="e">
        <f>#REF!-G80</f>
        <v>#REF!</v>
      </c>
      <c r="O80" s="21">
        <f t="shared" si="8"/>
        <v>29.450641340782123</v>
      </c>
    </row>
    <row r="81" spans="1:15" ht="39">
      <c r="A81" s="7" t="s">
        <v>159</v>
      </c>
      <c r="B81" s="8" t="s">
        <v>160</v>
      </c>
      <c r="C81" s="8">
        <v>0</v>
      </c>
      <c r="D81" s="8">
        <v>725</v>
      </c>
      <c r="E81" s="8">
        <v>93.58324</v>
      </c>
      <c r="F81" s="8">
        <v>0</v>
      </c>
      <c r="G81" s="8">
        <v>93.58324</v>
      </c>
      <c r="H81" s="8">
        <v>0</v>
      </c>
      <c r="I81" s="8">
        <v>0</v>
      </c>
      <c r="J81" s="8" t="e">
        <f>#REF!-E81</f>
        <v>#REF!</v>
      </c>
      <c r="K81" s="8">
        <f t="shared" si="6"/>
        <v>631.41676</v>
      </c>
      <c r="L81" s="8" t="e">
        <f>IF(#REF!=0,0,(E81/#REF!)*100)</f>
        <v>#REF!</v>
      </c>
      <c r="M81" s="8">
        <f t="shared" si="7"/>
        <v>631.41676</v>
      </c>
      <c r="N81" s="8" t="e">
        <f>#REF!-G81</f>
        <v>#REF!</v>
      </c>
      <c r="O81" s="22">
        <f t="shared" si="8"/>
        <v>12.908033103448277</v>
      </c>
    </row>
    <row r="82" spans="1:15" ht="39">
      <c r="A82" s="7" t="s">
        <v>161</v>
      </c>
      <c r="B82" s="8" t="s">
        <v>162</v>
      </c>
      <c r="C82" s="8">
        <v>0</v>
      </c>
      <c r="D82" s="8">
        <v>170</v>
      </c>
      <c r="E82" s="8">
        <v>170</v>
      </c>
      <c r="F82" s="8">
        <v>0</v>
      </c>
      <c r="G82" s="8">
        <v>170</v>
      </c>
      <c r="H82" s="8">
        <v>0</v>
      </c>
      <c r="I82" s="8">
        <v>0</v>
      </c>
      <c r="J82" s="8" t="e">
        <f>#REF!-E82</f>
        <v>#REF!</v>
      </c>
      <c r="K82" s="8">
        <f t="shared" si="6"/>
        <v>0</v>
      </c>
      <c r="L82" s="8" t="e">
        <f>IF(#REF!=0,0,(E82/#REF!)*100)</f>
        <v>#REF!</v>
      </c>
      <c r="M82" s="8">
        <f t="shared" si="7"/>
        <v>0</v>
      </c>
      <c r="N82" s="8" t="e">
        <f>#REF!-G82</f>
        <v>#REF!</v>
      </c>
      <c r="O82" s="22">
        <f t="shared" si="8"/>
        <v>100</v>
      </c>
    </row>
    <row r="83" spans="1:15" ht="26.25">
      <c r="A83" s="5" t="s">
        <v>163</v>
      </c>
      <c r="B83" s="6" t="s">
        <v>164</v>
      </c>
      <c r="C83" s="6">
        <v>125</v>
      </c>
      <c r="D83" s="6">
        <v>125</v>
      </c>
      <c r="E83" s="6">
        <v>80.56627</v>
      </c>
      <c r="F83" s="6">
        <v>0</v>
      </c>
      <c r="G83" s="6">
        <v>80.56627</v>
      </c>
      <c r="H83" s="6">
        <v>0</v>
      </c>
      <c r="I83" s="6">
        <v>0</v>
      </c>
      <c r="J83" s="6" t="e">
        <f>#REF!-E83</f>
        <v>#REF!</v>
      </c>
      <c r="K83" s="6">
        <f t="shared" si="6"/>
        <v>44.43373</v>
      </c>
      <c r="L83" s="6" t="e">
        <f>IF(#REF!=0,0,(E83/#REF!)*100)</f>
        <v>#REF!</v>
      </c>
      <c r="M83" s="6">
        <f t="shared" si="7"/>
        <v>44.43373</v>
      </c>
      <c r="N83" s="6" t="e">
        <f>#REF!-G83</f>
        <v>#REF!</v>
      </c>
      <c r="O83" s="21">
        <f t="shared" si="8"/>
        <v>64.453016</v>
      </c>
    </row>
    <row r="84" spans="1:15" ht="39">
      <c r="A84" s="7" t="s">
        <v>165</v>
      </c>
      <c r="B84" s="8" t="s">
        <v>166</v>
      </c>
      <c r="C84" s="8">
        <v>100</v>
      </c>
      <c r="D84" s="8">
        <v>100</v>
      </c>
      <c r="E84" s="8">
        <v>80.56627</v>
      </c>
      <c r="F84" s="8">
        <v>0</v>
      </c>
      <c r="G84" s="8">
        <v>80.56627</v>
      </c>
      <c r="H84" s="8">
        <v>0</v>
      </c>
      <c r="I84" s="8">
        <v>0</v>
      </c>
      <c r="J84" s="8" t="e">
        <f>#REF!-E84</f>
        <v>#REF!</v>
      </c>
      <c r="K84" s="8">
        <f t="shared" si="6"/>
        <v>19.433729999999997</v>
      </c>
      <c r="L84" s="8" t="e">
        <f>IF(#REF!=0,0,(E84/#REF!)*100)</f>
        <v>#REF!</v>
      </c>
      <c r="M84" s="8">
        <f t="shared" si="7"/>
        <v>19.433729999999997</v>
      </c>
      <c r="N84" s="8" t="e">
        <f>#REF!-G84</f>
        <v>#REF!</v>
      </c>
      <c r="O84" s="22">
        <f t="shared" si="8"/>
        <v>80.56627</v>
      </c>
    </row>
    <row r="85" spans="1:15" ht="12.75">
      <c r="A85" s="7" t="s">
        <v>167</v>
      </c>
      <c r="B85" s="8" t="s">
        <v>168</v>
      </c>
      <c r="C85" s="8">
        <v>25</v>
      </c>
      <c r="D85" s="8">
        <v>25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 t="e">
        <f>#REF!-E85</f>
        <v>#REF!</v>
      </c>
      <c r="K85" s="8">
        <f t="shared" si="6"/>
        <v>25</v>
      </c>
      <c r="L85" s="8" t="e">
        <f>IF(#REF!=0,0,(E85/#REF!)*100)</f>
        <v>#REF!</v>
      </c>
      <c r="M85" s="8">
        <f t="shared" si="7"/>
        <v>25</v>
      </c>
      <c r="N85" s="8" t="e">
        <f>#REF!-G85</f>
        <v>#REF!</v>
      </c>
      <c r="O85" s="22">
        <f t="shared" si="8"/>
        <v>0</v>
      </c>
    </row>
    <row r="86" spans="1:15" ht="12.75">
      <c r="A86" s="5" t="s">
        <v>169</v>
      </c>
      <c r="B86" s="6" t="s">
        <v>170</v>
      </c>
      <c r="C86" s="6">
        <v>11600.342</v>
      </c>
      <c r="D86" s="6">
        <v>13135.245</v>
      </c>
      <c r="E86" s="6">
        <v>6616.80346</v>
      </c>
      <c r="F86" s="6">
        <v>0</v>
      </c>
      <c r="G86" s="6">
        <v>6616.803440000001</v>
      </c>
      <c r="H86" s="6">
        <v>2E-05</v>
      </c>
      <c r="I86" s="6">
        <v>2E-05</v>
      </c>
      <c r="J86" s="6" t="e">
        <f>#REF!-E86</f>
        <v>#REF!</v>
      </c>
      <c r="K86" s="6">
        <f t="shared" si="6"/>
        <v>6518.441540000001</v>
      </c>
      <c r="L86" s="6" t="e">
        <f>IF(#REF!=0,0,(E86/#REF!)*100)</f>
        <v>#REF!</v>
      </c>
      <c r="M86" s="6">
        <f t="shared" si="7"/>
        <v>6518.44156</v>
      </c>
      <c r="N86" s="6" t="e">
        <f>#REF!-G86</f>
        <v>#REF!</v>
      </c>
      <c r="O86" s="21">
        <f t="shared" si="8"/>
        <v>50.37441966251867</v>
      </c>
    </row>
    <row r="87" spans="1:15" ht="12.75">
      <c r="A87" s="7" t="s">
        <v>171</v>
      </c>
      <c r="B87" s="8" t="s">
        <v>172</v>
      </c>
      <c r="C87" s="8">
        <v>10</v>
      </c>
      <c r="D87" s="8">
        <v>10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 t="e">
        <f>#REF!-E87</f>
        <v>#REF!</v>
      </c>
      <c r="K87" s="8">
        <f t="shared" si="6"/>
        <v>10</v>
      </c>
      <c r="L87" s="8" t="e">
        <f>IF(#REF!=0,0,(E87/#REF!)*100)</f>
        <v>#REF!</v>
      </c>
      <c r="M87" s="8">
        <f t="shared" si="7"/>
        <v>10</v>
      </c>
      <c r="N87" s="8" t="e">
        <f>#REF!-G87</f>
        <v>#REF!</v>
      </c>
      <c r="O87" s="22">
        <f t="shared" si="8"/>
        <v>0</v>
      </c>
    </row>
    <row r="88" spans="1:15" ht="12.75">
      <c r="A88" s="7" t="s">
        <v>173</v>
      </c>
      <c r="B88" s="8" t="s">
        <v>174</v>
      </c>
      <c r="C88" s="8">
        <v>10863.6</v>
      </c>
      <c r="D88" s="8">
        <v>10863.6</v>
      </c>
      <c r="E88" s="8">
        <v>5431.8</v>
      </c>
      <c r="F88" s="8">
        <v>0</v>
      </c>
      <c r="G88" s="8">
        <v>5431.8</v>
      </c>
      <c r="H88" s="8">
        <v>0</v>
      </c>
      <c r="I88" s="8">
        <v>0</v>
      </c>
      <c r="J88" s="8" t="e">
        <f>#REF!-E88</f>
        <v>#REF!</v>
      </c>
      <c r="K88" s="8">
        <f t="shared" si="6"/>
        <v>5431.8</v>
      </c>
      <c r="L88" s="8" t="e">
        <f>IF(#REF!=0,0,(E88/#REF!)*100)</f>
        <v>#REF!</v>
      </c>
      <c r="M88" s="8">
        <f t="shared" si="7"/>
        <v>5431.8</v>
      </c>
      <c r="N88" s="8" t="e">
        <f>#REF!-G88</f>
        <v>#REF!</v>
      </c>
      <c r="O88" s="22">
        <f t="shared" si="8"/>
        <v>50</v>
      </c>
    </row>
    <row r="89" spans="1:15" ht="12.75">
      <c r="A89" s="7" t="s">
        <v>175</v>
      </c>
      <c r="B89" s="8" t="s">
        <v>176</v>
      </c>
      <c r="C89" s="8">
        <v>726.742</v>
      </c>
      <c r="D89" s="8">
        <v>2261.645</v>
      </c>
      <c r="E89" s="8">
        <v>1185.00346</v>
      </c>
      <c r="F89" s="8">
        <v>0</v>
      </c>
      <c r="G89" s="8">
        <v>1185.00344</v>
      </c>
      <c r="H89" s="8">
        <v>2E-05</v>
      </c>
      <c r="I89" s="8">
        <v>2E-05</v>
      </c>
      <c r="J89" s="8" t="e">
        <f>#REF!-E89</f>
        <v>#REF!</v>
      </c>
      <c r="K89" s="8">
        <f t="shared" si="6"/>
        <v>1076.64154</v>
      </c>
      <c r="L89" s="8" t="e">
        <f>IF(#REF!=0,0,(E89/#REF!)*100)</f>
        <v>#REF!</v>
      </c>
      <c r="M89" s="8">
        <f t="shared" si="7"/>
        <v>1076.64156</v>
      </c>
      <c r="N89" s="8" t="e">
        <f>#REF!-G89</f>
        <v>#REF!</v>
      </c>
      <c r="O89" s="22">
        <f t="shared" si="8"/>
        <v>52.39564299436914</v>
      </c>
    </row>
    <row r="90" spans="1:15" ht="12.75">
      <c r="A90" s="5" t="s">
        <v>177</v>
      </c>
      <c r="B90" s="6" t="s">
        <v>178</v>
      </c>
      <c r="C90" s="6">
        <v>338938.337</v>
      </c>
      <c r="D90" s="6">
        <v>347098.7951800001</v>
      </c>
      <c r="E90" s="6">
        <v>174708.6982</v>
      </c>
      <c r="F90" s="6">
        <v>0</v>
      </c>
      <c r="G90" s="6">
        <v>174485.58157999997</v>
      </c>
      <c r="H90" s="6">
        <v>223.11661999999995</v>
      </c>
      <c r="I90" s="6">
        <v>102706.70545</v>
      </c>
      <c r="J90" s="6" t="e">
        <f>#REF!-E90</f>
        <v>#REF!</v>
      </c>
      <c r="K90" s="6">
        <f t="shared" si="6"/>
        <v>172390.09698000006</v>
      </c>
      <c r="L90" s="6" t="e">
        <f>IF(#REF!=0,0,(E90/#REF!)*100)</f>
        <v>#REF!</v>
      </c>
      <c r="M90" s="6">
        <f t="shared" si="7"/>
        <v>172613.2136000001</v>
      </c>
      <c r="N90" s="6" t="e">
        <f>#REF!-G90</f>
        <v>#REF!</v>
      </c>
      <c r="O90" s="21">
        <f t="shared" si="8"/>
        <v>50.269716865342176</v>
      </c>
    </row>
    <row r="91" spans="1:15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23"/>
    </row>
  </sheetData>
  <sheetProtection/>
  <mergeCells count="2">
    <mergeCell ref="A2:K2"/>
    <mergeCell ref="A3:K3"/>
  </mergeCells>
  <printOptions horizontalCentered="1"/>
  <pageMargins left="0.31496062992125984" right="0.31496062992125984" top="0.3937007874015748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0"/>
  <sheetViews>
    <sheetView tabSelected="1" zoomScalePageLayoutView="0" workbookViewId="0" topLeftCell="A43">
      <selection activeCell="B57" sqref="B57"/>
    </sheetView>
  </sheetViews>
  <sheetFormatPr defaultColWidth="9.125" defaultRowHeight="12.75"/>
  <cols>
    <col min="1" max="1" width="10.625" style="2" customWidth="1"/>
    <col min="2" max="2" width="46.875" style="2" customWidth="1"/>
    <col min="3" max="3" width="13.125" style="2" customWidth="1"/>
    <col min="4" max="4" width="12.50390625" style="2" customWidth="1"/>
    <col min="5" max="5" width="0.37109375" style="2" hidden="1" customWidth="1"/>
    <col min="6" max="6" width="15.625" style="2" hidden="1" customWidth="1"/>
    <col min="7" max="7" width="11.875" style="2" customWidth="1"/>
    <col min="8" max="10" width="15.625" style="2" hidden="1" customWidth="1"/>
    <col min="11" max="11" width="0.12890625" style="2" hidden="1" customWidth="1"/>
    <col min="12" max="15" width="15.625" style="2" hidden="1" customWidth="1"/>
    <col min="16" max="16384" width="9.125" style="2" customWidth="1"/>
  </cols>
  <sheetData>
    <row r="2" spans="1:11" ht="17.25">
      <c r="A2" s="24" t="s">
        <v>202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.75">
      <c r="A3" s="25" t="s">
        <v>203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7:11" ht="12.75">
      <c r="G4" s="2" t="s">
        <v>179</v>
      </c>
      <c r="K4" s="3" t="s">
        <v>179</v>
      </c>
    </row>
    <row r="5" spans="1:15" s="1" customFormat="1" ht="126.7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180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181</v>
      </c>
    </row>
    <row r="6" spans="1:15" ht="12.75">
      <c r="A6" s="5" t="s">
        <v>15</v>
      </c>
      <c r="B6" s="6" t="s">
        <v>16</v>
      </c>
      <c r="C6" s="6">
        <v>171</v>
      </c>
      <c r="D6" s="6">
        <v>171</v>
      </c>
      <c r="E6" s="6">
        <v>151.82598000000002</v>
      </c>
      <c r="F6" s="6">
        <v>0</v>
      </c>
      <c r="G6" s="6">
        <v>203.56241000000006</v>
      </c>
      <c r="H6" s="6">
        <v>0</v>
      </c>
      <c r="I6" s="6">
        <v>2.9525200000000003</v>
      </c>
      <c r="J6" s="6" t="e">
        <f>#REF!-E6</f>
        <v>#REF!</v>
      </c>
      <c r="K6" s="6">
        <f aca="true" t="shared" si="0" ref="K6:K46">D6-E6</f>
        <v>19.174019999999985</v>
      </c>
      <c r="L6" s="6" t="e">
        <f>IF(#REF!=0,0,(E6/#REF!)*100)</f>
        <v>#REF!</v>
      </c>
      <c r="M6" s="6">
        <f aca="true" t="shared" si="1" ref="M6:M46">D6-G6</f>
        <v>-32.56241000000006</v>
      </c>
      <c r="N6" s="6" t="e">
        <f>#REF!-G6</f>
        <v>#REF!</v>
      </c>
      <c r="O6" s="6" t="e">
        <f>IF(#REF!=0,0,(G6/#REF!)*100)</f>
        <v>#REF!</v>
      </c>
    </row>
    <row r="7" spans="1:15" ht="12.75">
      <c r="A7" s="7" t="s">
        <v>17</v>
      </c>
      <c r="B7" s="8" t="s">
        <v>18</v>
      </c>
      <c r="C7" s="8">
        <v>171</v>
      </c>
      <c r="D7" s="8">
        <v>171</v>
      </c>
      <c r="E7" s="8">
        <v>151.82598000000002</v>
      </c>
      <c r="F7" s="8">
        <v>0</v>
      </c>
      <c r="G7" s="8">
        <v>203.56241000000006</v>
      </c>
      <c r="H7" s="8">
        <v>0</v>
      </c>
      <c r="I7" s="8">
        <v>2.9525200000000003</v>
      </c>
      <c r="J7" s="8" t="e">
        <f>#REF!-E7</f>
        <v>#REF!</v>
      </c>
      <c r="K7" s="8">
        <f t="shared" si="0"/>
        <v>19.174019999999985</v>
      </c>
      <c r="L7" s="8" t="e">
        <f>IF(#REF!=0,0,(E7/#REF!)*100)</f>
        <v>#REF!</v>
      </c>
      <c r="M7" s="8">
        <f t="shared" si="1"/>
        <v>-32.56241000000006</v>
      </c>
      <c r="N7" s="8" t="e">
        <f>#REF!-G7</f>
        <v>#REF!</v>
      </c>
      <c r="O7" s="8" t="e">
        <f>IF(#REF!=0,0,(G7/#REF!)*100)</f>
        <v>#REF!</v>
      </c>
    </row>
    <row r="8" spans="1:15" ht="12.75">
      <c r="A8" s="5" t="s">
        <v>19</v>
      </c>
      <c r="B8" s="6" t="s">
        <v>20</v>
      </c>
      <c r="C8" s="6">
        <v>4565.48</v>
      </c>
      <c r="D8" s="6">
        <v>4680.28</v>
      </c>
      <c r="E8" s="6">
        <v>40.05679</v>
      </c>
      <c r="F8" s="6">
        <v>0</v>
      </c>
      <c r="G8" s="6">
        <v>2555.342800000001</v>
      </c>
      <c r="H8" s="6">
        <v>0</v>
      </c>
      <c r="I8" s="6">
        <v>212.78879999999998</v>
      </c>
      <c r="J8" s="6" t="e">
        <f>#REF!-E8</f>
        <v>#REF!</v>
      </c>
      <c r="K8" s="6">
        <f t="shared" si="0"/>
        <v>4640.22321</v>
      </c>
      <c r="L8" s="6" t="e">
        <f>IF(#REF!=0,0,(E8/#REF!)*100)</f>
        <v>#REF!</v>
      </c>
      <c r="M8" s="6">
        <f t="shared" si="1"/>
        <v>2124.937199999999</v>
      </c>
      <c r="N8" s="6" t="e">
        <f>#REF!-G8</f>
        <v>#REF!</v>
      </c>
      <c r="O8" s="6" t="e">
        <f>IF(#REF!=0,0,(G8/#REF!)*100)</f>
        <v>#REF!</v>
      </c>
    </row>
    <row r="9" spans="1:15" ht="12.75">
      <c r="A9" s="7" t="s">
        <v>21</v>
      </c>
      <c r="B9" s="8" t="s">
        <v>22</v>
      </c>
      <c r="C9" s="8">
        <v>4083</v>
      </c>
      <c r="D9" s="8">
        <v>4083</v>
      </c>
      <c r="E9" s="8">
        <v>0</v>
      </c>
      <c r="F9" s="8">
        <v>0</v>
      </c>
      <c r="G9" s="8">
        <v>1684.7122600000002</v>
      </c>
      <c r="H9" s="8">
        <v>0</v>
      </c>
      <c r="I9" s="8">
        <v>167.78879999999998</v>
      </c>
      <c r="J9" s="8" t="e">
        <f>#REF!-E9</f>
        <v>#REF!</v>
      </c>
      <c r="K9" s="8">
        <f t="shared" si="0"/>
        <v>4083</v>
      </c>
      <c r="L9" s="8" t="e">
        <f>IF(#REF!=0,0,(E9/#REF!)*100)</f>
        <v>#REF!</v>
      </c>
      <c r="M9" s="8">
        <f t="shared" si="1"/>
        <v>2398.2877399999998</v>
      </c>
      <c r="N9" s="8" t="e">
        <f>#REF!-G9</f>
        <v>#REF!</v>
      </c>
      <c r="O9" s="8" t="e">
        <f>IF(#REF!=0,0,(G9/#REF!)*100)</f>
        <v>#REF!</v>
      </c>
    </row>
    <row r="10" spans="1:15" ht="39">
      <c r="A10" s="7" t="s">
        <v>23</v>
      </c>
      <c r="B10" s="8" t="s">
        <v>24</v>
      </c>
      <c r="C10" s="8">
        <v>454.28</v>
      </c>
      <c r="D10" s="8">
        <v>454.28</v>
      </c>
      <c r="E10" s="8">
        <v>0</v>
      </c>
      <c r="F10" s="8">
        <v>0</v>
      </c>
      <c r="G10" s="8">
        <v>436.72382000000005</v>
      </c>
      <c r="H10" s="8">
        <v>0</v>
      </c>
      <c r="I10" s="8">
        <v>45</v>
      </c>
      <c r="J10" s="8" t="e">
        <f>#REF!-E10</f>
        <v>#REF!</v>
      </c>
      <c r="K10" s="8">
        <f t="shared" si="0"/>
        <v>454.28</v>
      </c>
      <c r="L10" s="8" t="e">
        <f>IF(#REF!=0,0,(E10/#REF!)*100)</f>
        <v>#REF!</v>
      </c>
      <c r="M10" s="8">
        <f t="shared" si="1"/>
        <v>17.556179999999927</v>
      </c>
      <c r="N10" s="8" t="e">
        <f>#REF!-G10</f>
        <v>#REF!</v>
      </c>
      <c r="O10" s="8" t="e">
        <f>IF(#REF!=0,0,(G10/#REF!)*100)</f>
        <v>#REF!</v>
      </c>
    </row>
    <row r="11" spans="1:15" ht="26.25">
      <c r="A11" s="7" t="s">
        <v>27</v>
      </c>
      <c r="B11" s="8" t="s">
        <v>28</v>
      </c>
      <c r="C11" s="8">
        <v>18</v>
      </c>
      <c r="D11" s="8">
        <v>23</v>
      </c>
      <c r="E11" s="8">
        <v>4.998</v>
      </c>
      <c r="F11" s="8">
        <v>0</v>
      </c>
      <c r="G11" s="8">
        <v>173.49039</v>
      </c>
      <c r="H11" s="8">
        <v>0</v>
      </c>
      <c r="I11" s="8">
        <v>0</v>
      </c>
      <c r="J11" s="8" t="e">
        <f>#REF!-E11</f>
        <v>#REF!</v>
      </c>
      <c r="K11" s="8">
        <f t="shared" si="0"/>
        <v>18.002</v>
      </c>
      <c r="L11" s="8" t="e">
        <f>IF(#REF!=0,0,(E11/#REF!)*100)</f>
        <v>#REF!</v>
      </c>
      <c r="M11" s="8">
        <f t="shared" si="1"/>
        <v>-150.49039</v>
      </c>
      <c r="N11" s="8" t="e">
        <f>#REF!-G11</f>
        <v>#REF!</v>
      </c>
      <c r="O11" s="8" t="e">
        <f>IF(#REF!=0,0,(G11/#REF!)*100)</f>
        <v>#REF!</v>
      </c>
    </row>
    <row r="12" spans="1:15" ht="12.75">
      <c r="A12" s="7" t="s">
        <v>29</v>
      </c>
      <c r="B12" s="8" t="s">
        <v>30</v>
      </c>
      <c r="C12" s="8">
        <v>0</v>
      </c>
      <c r="D12" s="8">
        <v>0</v>
      </c>
      <c r="E12" s="8">
        <v>0</v>
      </c>
      <c r="F12" s="8">
        <v>0</v>
      </c>
      <c r="G12" s="8">
        <v>224.29791</v>
      </c>
      <c r="H12" s="8">
        <v>0</v>
      </c>
      <c r="I12" s="8">
        <v>0</v>
      </c>
      <c r="J12" s="8" t="e">
        <f>#REF!-E12</f>
        <v>#REF!</v>
      </c>
      <c r="K12" s="8">
        <f t="shared" si="0"/>
        <v>0</v>
      </c>
      <c r="L12" s="8" t="e">
        <f>IF(#REF!=0,0,(E12/#REF!)*100)</f>
        <v>#REF!</v>
      </c>
      <c r="M12" s="8">
        <f t="shared" si="1"/>
        <v>-224.29791</v>
      </c>
      <c r="N12" s="8" t="e">
        <f>#REF!-G12</f>
        <v>#REF!</v>
      </c>
      <c r="O12" s="8" t="e">
        <f>IF(#REF!=0,0,(G12/#REF!)*100)</f>
        <v>#REF!</v>
      </c>
    </row>
    <row r="13" spans="1:15" ht="12.75">
      <c r="A13" s="7" t="s">
        <v>182</v>
      </c>
      <c r="B13" s="8" t="s">
        <v>183</v>
      </c>
      <c r="C13" s="8">
        <v>0</v>
      </c>
      <c r="D13" s="8">
        <v>109.8</v>
      </c>
      <c r="E13" s="8">
        <v>35.05879</v>
      </c>
      <c r="F13" s="8">
        <v>0</v>
      </c>
      <c r="G13" s="8">
        <v>35.05879</v>
      </c>
      <c r="H13" s="8">
        <v>0</v>
      </c>
      <c r="I13" s="8">
        <v>0</v>
      </c>
      <c r="J13" s="8" t="e">
        <f>#REF!-E13</f>
        <v>#REF!</v>
      </c>
      <c r="K13" s="8">
        <f t="shared" si="0"/>
        <v>74.74121</v>
      </c>
      <c r="L13" s="8" t="e">
        <f>IF(#REF!=0,0,(E13/#REF!)*100)</f>
        <v>#REF!</v>
      </c>
      <c r="M13" s="8">
        <f t="shared" si="1"/>
        <v>74.74121</v>
      </c>
      <c r="N13" s="8" t="e">
        <f>#REF!-G13</f>
        <v>#REF!</v>
      </c>
      <c r="O13" s="8" t="e">
        <f>IF(#REF!=0,0,(G13/#REF!)*100)</f>
        <v>#REF!</v>
      </c>
    </row>
    <row r="14" spans="1:15" ht="26.25">
      <c r="A14" s="7" t="s">
        <v>31</v>
      </c>
      <c r="B14" s="8" t="s">
        <v>32</v>
      </c>
      <c r="C14" s="8">
        <v>0.2</v>
      </c>
      <c r="D14" s="8">
        <v>0.2</v>
      </c>
      <c r="E14" s="8">
        <v>0</v>
      </c>
      <c r="F14" s="8">
        <v>0</v>
      </c>
      <c r="G14" s="8">
        <v>0.375</v>
      </c>
      <c r="H14" s="8">
        <v>0</v>
      </c>
      <c r="I14" s="8">
        <v>0</v>
      </c>
      <c r="J14" s="8" t="e">
        <f>#REF!-E14</f>
        <v>#REF!</v>
      </c>
      <c r="K14" s="8">
        <f t="shared" si="0"/>
        <v>0.2</v>
      </c>
      <c r="L14" s="8" t="e">
        <f>IF(#REF!=0,0,(E14/#REF!)*100)</f>
        <v>#REF!</v>
      </c>
      <c r="M14" s="8">
        <f t="shared" si="1"/>
        <v>-0.175</v>
      </c>
      <c r="N14" s="8" t="e">
        <f>#REF!-G14</f>
        <v>#REF!</v>
      </c>
      <c r="O14" s="8" t="e">
        <f>IF(#REF!=0,0,(G14/#REF!)*100)</f>
        <v>#REF!</v>
      </c>
    </row>
    <row r="15" spans="1:15" ht="26.25">
      <c r="A15" s="7" t="s">
        <v>33</v>
      </c>
      <c r="B15" s="8" t="s">
        <v>34</v>
      </c>
      <c r="C15" s="8">
        <v>10</v>
      </c>
      <c r="D15" s="8">
        <v>10</v>
      </c>
      <c r="E15" s="8">
        <v>0</v>
      </c>
      <c r="F15" s="8">
        <v>0</v>
      </c>
      <c r="G15" s="8">
        <v>0.68463</v>
      </c>
      <c r="H15" s="8">
        <v>0</v>
      </c>
      <c r="I15" s="8">
        <v>0</v>
      </c>
      <c r="J15" s="8" t="e">
        <f>#REF!-E15</f>
        <v>#REF!</v>
      </c>
      <c r="K15" s="8">
        <f t="shared" si="0"/>
        <v>10</v>
      </c>
      <c r="L15" s="8" t="e">
        <f>IF(#REF!=0,0,(E15/#REF!)*100)</f>
        <v>#REF!</v>
      </c>
      <c r="M15" s="8">
        <f t="shared" si="1"/>
        <v>9.31537</v>
      </c>
      <c r="N15" s="8" t="e">
        <f>#REF!-G15</f>
        <v>#REF!</v>
      </c>
      <c r="O15" s="8" t="e">
        <f>IF(#REF!=0,0,(G15/#REF!)*100)</f>
        <v>#REF!</v>
      </c>
    </row>
    <row r="16" spans="1:15" ht="12.75">
      <c r="A16" s="5" t="s">
        <v>41</v>
      </c>
      <c r="B16" s="6" t="s">
        <v>42</v>
      </c>
      <c r="C16" s="6">
        <v>1139.07</v>
      </c>
      <c r="D16" s="6">
        <v>1477.07</v>
      </c>
      <c r="E16" s="6">
        <v>104.259</v>
      </c>
      <c r="F16" s="6">
        <v>0</v>
      </c>
      <c r="G16" s="6">
        <v>10153.516799999998</v>
      </c>
      <c r="H16" s="6">
        <v>0</v>
      </c>
      <c r="I16" s="6">
        <v>36.60085</v>
      </c>
      <c r="J16" s="6" t="e">
        <f>#REF!-E16</f>
        <v>#REF!</v>
      </c>
      <c r="K16" s="6">
        <f t="shared" si="0"/>
        <v>1372.811</v>
      </c>
      <c r="L16" s="6" t="e">
        <f>IF(#REF!=0,0,(E16/#REF!)*100)</f>
        <v>#REF!</v>
      </c>
      <c r="M16" s="6">
        <f t="shared" si="1"/>
        <v>-8676.446799999998</v>
      </c>
      <c r="N16" s="6" t="e">
        <f>#REF!-G16</f>
        <v>#REF!</v>
      </c>
      <c r="O16" s="6" t="e">
        <f>IF(#REF!=0,0,(G16/#REF!)*100)</f>
        <v>#REF!</v>
      </c>
    </row>
    <row r="17" spans="1:15" ht="12.75">
      <c r="A17" s="7" t="s">
        <v>43</v>
      </c>
      <c r="B17" s="8" t="s">
        <v>44</v>
      </c>
      <c r="C17" s="8">
        <v>637.1</v>
      </c>
      <c r="D17" s="8">
        <v>837.1</v>
      </c>
      <c r="E17" s="8">
        <v>10</v>
      </c>
      <c r="F17" s="8">
        <v>0</v>
      </c>
      <c r="G17" s="8">
        <v>9831.923420000001</v>
      </c>
      <c r="H17" s="8">
        <v>0</v>
      </c>
      <c r="I17" s="8">
        <v>36.60085</v>
      </c>
      <c r="J17" s="8" t="e">
        <f>#REF!-E17</f>
        <v>#REF!</v>
      </c>
      <c r="K17" s="8">
        <f t="shared" si="0"/>
        <v>827.1</v>
      </c>
      <c r="L17" s="8" t="e">
        <f>IF(#REF!=0,0,(E17/#REF!)*100)</f>
        <v>#REF!</v>
      </c>
      <c r="M17" s="8">
        <f t="shared" si="1"/>
        <v>-8994.82342</v>
      </c>
      <c r="N17" s="8" t="e">
        <f>#REF!-G17</f>
        <v>#REF!</v>
      </c>
      <c r="O17" s="8" t="e">
        <f>IF(#REF!=0,0,(G17/#REF!)*100)</f>
        <v>#REF!</v>
      </c>
    </row>
    <row r="18" spans="1:15" ht="12.75">
      <c r="A18" s="7" t="s">
        <v>45</v>
      </c>
      <c r="B18" s="8" t="s">
        <v>46</v>
      </c>
      <c r="C18" s="8">
        <v>501.97</v>
      </c>
      <c r="D18" s="8">
        <v>581.97</v>
      </c>
      <c r="E18" s="8">
        <v>79.86</v>
      </c>
      <c r="F18" s="8">
        <v>0</v>
      </c>
      <c r="G18" s="8">
        <v>307.19438</v>
      </c>
      <c r="H18" s="8">
        <v>0</v>
      </c>
      <c r="I18" s="8">
        <v>0</v>
      </c>
      <c r="J18" s="8" t="e">
        <f>#REF!-E18</f>
        <v>#REF!</v>
      </c>
      <c r="K18" s="8">
        <f t="shared" si="0"/>
        <v>502.11</v>
      </c>
      <c r="L18" s="8" t="e">
        <f>IF(#REF!=0,0,(E18/#REF!)*100)</f>
        <v>#REF!</v>
      </c>
      <c r="M18" s="8">
        <f t="shared" si="1"/>
        <v>274.77562</v>
      </c>
      <c r="N18" s="8" t="e">
        <f>#REF!-G18</f>
        <v>#REF!</v>
      </c>
      <c r="O18" s="8" t="e">
        <f>IF(#REF!=0,0,(G18/#REF!)*100)</f>
        <v>#REF!</v>
      </c>
    </row>
    <row r="19" spans="1:15" ht="26.25">
      <c r="A19" s="7" t="s">
        <v>47</v>
      </c>
      <c r="B19" s="8" t="s">
        <v>48</v>
      </c>
      <c r="C19" s="8">
        <v>0</v>
      </c>
      <c r="D19" s="8">
        <v>58</v>
      </c>
      <c r="E19" s="8">
        <v>14.399000000000001</v>
      </c>
      <c r="F19" s="8">
        <v>0</v>
      </c>
      <c r="G19" s="8">
        <v>14.399000000000001</v>
      </c>
      <c r="H19" s="8">
        <v>0</v>
      </c>
      <c r="I19" s="8">
        <v>0</v>
      </c>
      <c r="J19" s="8" t="e">
        <f>#REF!-E19</f>
        <v>#REF!</v>
      </c>
      <c r="K19" s="8">
        <f t="shared" si="0"/>
        <v>43.601</v>
      </c>
      <c r="L19" s="8" t="e">
        <f>IF(#REF!=0,0,(E19/#REF!)*100)</f>
        <v>#REF!</v>
      </c>
      <c r="M19" s="8">
        <f t="shared" si="1"/>
        <v>43.601</v>
      </c>
      <c r="N19" s="8" t="e">
        <f>#REF!-G19</f>
        <v>#REF!</v>
      </c>
      <c r="O19" s="8" t="e">
        <f>IF(#REF!=0,0,(G19/#REF!)*100)</f>
        <v>#REF!</v>
      </c>
    </row>
    <row r="20" spans="1:15" ht="12.75">
      <c r="A20" s="5" t="s">
        <v>55</v>
      </c>
      <c r="B20" s="6" t="s">
        <v>56</v>
      </c>
      <c r="C20" s="6">
        <v>108</v>
      </c>
      <c r="D20" s="6">
        <v>158</v>
      </c>
      <c r="E20" s="6">
        <v>0</v>
      </c>
      <c r="F20" s="6">
        <v>0</v>
      </c>
      <c r="G20" s="6">
        <v>75.03065</v>
      </c>
      <c r="H20" s="6">
        <v>0</v>
      </c>
      <c r="I20" s="6">
        <v>2.1973900000000004</v>
      </c>
      <c r="J20" s="6" t="e">
        <f>#REF!-E20</f>
        <v>#REF!</v>
      </c>
      <c r="K20" s="6">
        <f t="shared" si="0"/>
        <v>158</v>
      </c>
      <c r="L20" s="6" t="e">
        <f>IF(#REF!=0,0,(E20/#REF!)*100)</f>
        <v>#REF!</v>
      </c>
      <c r="M20" s="6">
        <f t="shared" si="1"/>
        <v>82.96935</v>
      </c>
      <c r="N20" s="6" t="e">
        <f>#REF!-G20</f>
        <v>#REF!</v>
      </c>
      <c r="O20" s="6" t="e">
        <f>IF(#REF!=0,0,(G20/#REF!)*100)</f>
        <v>#REF!</v>
      </c>
    </row>
    <row r="21" spans="1:15" ht="78.75">
      <c r="A21" s="7" t="s">
        <v>59</v>
      </c>
      <c r="B21" s="8" t="s">
        <v>184</v>
      </c>
      <c r="C21" s="8">
        <v>0</v>
      </c>
      <c r="D21" s="8">
        <v>50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 t="e">
        <f>#REF!-E21</f>
        <v>#REF!</v>
      </c>
      <c r="K21" s="8">
        <f t="shared" si="0"/>
        <v>50</v>
      </c>
      <c r="L21" s="8" t="e">
        <f>IF(#REF!=0,0,(E21/#REF!)*100)</f>
        <v>#REF!</v>
      </c>
      <c r="M21" s="8">
        <f t="shared" si="1"/>
        <v>50</v>
      </c>
      <c r="N21" s="8" t="e">
        <f>#REF!-G21</f>
        <v>#REF!</v>
      </c>
      <c r="O21" s="8" t="e">
        <f>IF(#REF!=0,0,(G21/#REF!)*100)</f>
        <v>#REF!</v>
      </c>
    </row>
    <row r="22" spans="1:15" ht="12.75">
      <c r="A22" s="7" t="s">
        <v>105</v>
      </c>
      <c r="B22" s="8" t="s">
        <v>106</v>
      </c>
      <c r="C22" s="8">
        <v>0</v>
      </c>
      <c r="D22" s="8">
        <v>0</v>
      </c>
      <c r="E22" s="8">
        <v>0</v>
      </c>
      <c r="F22" s="8">
        <v>0</v>
      </c>
      <c r="G22" s="8">
        <v>5.052299999999999</v>
      </c>
      <c r="H22" s="8">
        <v>0</v>
      </c>
      <c r="I22" s="8">
        <v>2.1973900000000004</v>
      </c>
      <c r="J22" s="8" t="e">
        <f>#REF!-E22</f>
        <v>#REF!</v>
      </c>
      <c r="K22" s="8">
        <f t="shared" si="0"/>
        <v>0</v>
      </c>
      <c r="L22" s="8" t="e">
        <f>IF(#REF!=0,0,(E22/#REF!)*100)</f>
        <v>#REF!</v>
      </c>
      <c r="M22" s="8">
        <f t="shared" si="1"/>
        <v>-5.052299999999999</v>
      </c>
      <c r="N22" s="8" t="e">
        <f>#REF!-G22</f>
        <v>#REF!</v>
      </c>
      <c r="O22" s="8" t="e">
        <f>IF(#REF!=0,0,(G22/#REF!)*100)</f>
        <v>#REF!</v>
      </c>
    </row>
    <row r="23" spans="1:15" ht="26.25">
      <c r="A23" s="7" t="s">
        <v>113</v>
      </c>
      <c r="B23" s="8" t="s">
        <v>114</v>
      </c>
      <c r="C23" s="8">
        <v>108</v>
      </c>
      <c r="D23" s="8">
        <v>108</v>
      </c>
      <c r="E23" s="8">
        <v>0</v>
      </c>
      <c r="F23" s="8">
        <v>0</v>
      </c>
      <c r="G23" s="8">
        <v>69.36335</v>
      </c>
      <c r="H23" s="8">
        <v>0</v>
      </c>
      <c r="I23" s="8">
        <v>0</v>
      </c>
      <c r="J23" s="8" t="e">
        <f>#REF!-E23</f>
        <v>#REF!</v>
      </c>
      <c r="K23" s="8">
        <f t="shared" si="0"/>
        <v>108</v>
      </c>
      <c r="L23" s="8" t="e">
        <f>IF(#REF!=0,0,(E23/#REF!)*100)</f>
        <v>#REF!</v>
      </c>
      <c r="M23" s="8">
        <f t="shared" si="1"/>
        <v>38.63665</v>
      </c>
      <c r="N23" s="8" t="e">
        <f>#REF!-G23</f>
        <v>#REF!</v>
      </c>
      <c r="O23" s="8" t="e">
        <f>IF(#REF!=0,0,(G23/#REF!)*100)</f>
        <v>#REF!</v>
      </c>
    </row>
    <row r="24" spans="1:15" ht="26.25">
      <c r="A24" s="7" t="s">
        <v>117</v>
      </c>
      <c r="B24" s="8" t="s">
        <v>118</v>
      </c>
      <c r="C24" s="8">
        <v>0</v>
      </c>
      <c r="D24" s="8">
        <v>0</v>
      </c>
      <c r="E24" s="8">
        <v>0</v>
      </c>
      <c r="F24" s="8">
        <v>0</v>
      </c>
      <c r="G24" s="8">
        <v>0.615</v>
      </c>
      <c r="H24" s="8">
        <v>0</v>
      </c>
      <c r="I24" s="8">
        <v>0</v>
      </c>
      <c r="J24" s="8" t="e">
        <f>#REF!-E24</f>
        <v>#REF!</v>
      </c>
      <c r="K24" s="8">
        <f t="shared" si="0"/>
        <v>0</v>
      </c>
      <c r="L24" s="8" t="e">
        <f>IF(#REF!=0,0,(E24/#REF!)*100)</f>
        <v>#REF!</v>
      </c>
      <c r="M24" s="8">
        <f t="shared" si="1"/>
        <v>-0.615</v>
      </c>
      <c r="N24" s="8" t="e">
        <f>#REF!-G24</f>
        <v>#REF!</v>
      </c>
      <c r="O24" s="8" t="e">
        <f>IF(#REF!=0,0,(G24/#REF!)*100)</f>
        <v>#REF!</v>
      </c>
    </row>
    <row r="25" spans="1:15" ht="12.75">
      <c r="A25" s="5" t="s">
        <v>125</v>
      </c>
      <c r="B25" s="6" t="s">
        <v>126</v>
      </c>
      <c r="C25" s="6">
        <v>2016</v>
      </c>
      <c r="D25" s="6">
        <v>2016</v>
      </c>
      <c r="E25" s="6">
        <v>3.26315</v>
      </c>
      <c r="F25" s="6">
        <v>0</v>
      </c>
      <c r="G25" s="6">
        <v>3.26315</v>
      </c>
      <c r="H25" s="6">
        <v>0</v>
      </c>
      <c r="I25" s="6">
        <v>0</v>
      </c>
      <c r="J25" s="6" t="e">
        <f>#REF!-E25</f>
        <v>#REF!</v>
      </c>
      <c r="K25" s="6">
        <f t="shared" si="0"/>
        <v>2012.73685</v>
      </c>
      <c r="L25" s="6" t="e">
        <f>IF(#REF!=0,0,(E25/#REF!)*100)</f>
        <v>#REF!</v>
      </c>
      <c r="M25" s="6">
        <f t="shared" si="1"/>
        <v>2012.73685</v>
      </c>
      <c r="N25" s="6" t="e">
        <f>#REF!-G25</f>
        <v>#REF!</v>
      </c>
      <c r="O25" s="6" t="e">
        <f>IF(#REF!=0,0,(G25/#REF!)*100)</f>
        <v>#REF!</v>
      </c>
    </row>
    <row r="26" spans="1:15" ht="26.25">
      <c r="A26" s="7" t="s">
        <v>185</v>
      </c>
      <c r="B26" s="8" t="s">
        <v>186</v>
      </c>
      <c r="C26" s="8">
        <v>2000</v>
      </c>
      <c r="D26" s="8">
        <v>2000</v>
      </c>
      <c r="E26" s="8">
        <v>3.26315</v>
      </c>
      <c r="F26" s="8">
        <v>0</v>
      </c>
      <c r="G26" s="8">
        <v>3.26315</v>
      </c>
      <c r="H26" s="8">
        <v>0</v>
      </c>
      <c r="I26" s="8">
        <v>0</v>
      </c>
      <c r="J26" s="8" t="e">
        <f>#REF!-E26</f>
        <v>#REF!</v>
      </c>
      <c r="K26" s="8">
        <f t="shared" si="0"/>
        <v>1996.73685</v>
      </c>
      <c r="L26" s="8" t="e">
        <f>IF(#REF!=0,0,(E26/#REF!)*100)</f>
        <v>#REF!</v>
      </c>
      <c r="M26" s="8">
        <f t="shared" si="1"/>
        <v>1996.73685</v>
      </c>
      <c r="N26" s="8" t="e">
        <f>#REF!-G26</f>
        <v>#REF!</v>
      </c>
      <c r="O26" s="8" t="e">
        <f>IF(#REF!=0,0,(G26/#REF!)*100)</f>
        <v>#REF!</v>
      </c>
    </row>
    <row r="27" spans="1:15" ht="12.75">
      <c r="A27" s="7" t="s">
        <v>187</v>
      </c>
      <c r="B27" s="8" t="s">
        <v>188</v>
      </c>
      <c r="C27" s="8">
        <v>16</v>
      </c>
      <c r="D27" s="8">
        <v>16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 t="e">
        <f>#REF!-E27</f>
        <v>#REF!</v>
      </c>
      <c r="K27" s="8">
        <f t="shared" si="0"/>
        <v>16</v>
      </c>
      <c r="L27" s="8" t="e">
        <f>IF(#REF!=0,0,(E27/#REF!)*100)</f>
        <v>#REF!</v>
      </c>
      <c r="M27" s="8">
        <f t="shared" si="1"/>
        <v>16</v>
      </c>
      <c r="N27" s="8" t="e">
        <f>#REF!-G27</f>
        <v>#REF!</v>
      </c>
      <c r="O27" s="8" t="e">
        <f>IF(#REF!=0,0,(G27/#REF!)*100)</f>
        <v>#REF!</v>
      </c>
    </row>
    <row r="28" spans="1:15" ht="12.75">
      <c r="A28" s="5" t="s">
        <v>131</v>
      </c>
      <c r="B28" s="6" t="s">
        <v>132</v>
      </c>
      <c r="C28" s="6">
        <v>608</v>
      </c>
      <c r="D28" s="6">
        <v>738</v>
      </c>
      <c r="E28" s="6">
        <v>17.73857</v>
      </c>
      <c r="F28" s="6">
        <v>0</v>
      </c>
      <c r="G28" s="6">
        <v>247.67890000000003</v>
      </c>
      <c r="H28" s="6">
        <v>0</v>
      </c>
      <c r="I28" s="6">
        <v>0</v>
      </c>
      <c r="J28" s="6" t="e">
        <f>#REF!-E28</f>
        <v>#REF!</v>
      </c>
      <c r="K28" s="6">
        <f t="shared" si="0"/>
        <v>720.26143</v>
      </c>
      <c r="L28" s="6" t="e">
        <f>IF(#REF!=0,0,(E28/#REF!)*100)</f>
        <v>#REF!</v>
      </c>
      <c r="M28" s="6">
        <f t="shared" si="1"/>
        <v>490.3211</v>
      </c>
      <c r="N28" s="6" t="e">
        <f>#REF!-G28</f>
        <v>#REF!</v>
      </c>
      <c r="O28" s="6" t="e">
        <f>IF(#REF!=0,0,(G28/#REF!)*100)</f>
        <v>#REF!</v>
      </c>
    </row>
    <row r="29" spans="1:15" ht="12.75">
      <c r="A29" s="7" t="s">
        <v>135</v>
      </c>
      <c r="B29" s="8" t="s">
        <v>136</v>
      </c>
      <c r="C29" s="8">
        <v>65</v>
      </c>
      <c r="D29" s="8">
        <v>65</v>
      </c>
      <c r="E29" s="8">
        <v>17.73857</v>
      </c>
      <c r="F29" s="8">
        <v>0</v>
      </c>
      <c r="G29" s="8">
        <v>33.6376</v>
      </c>
      <c r="H29" s="8">
        <v>0</v>
      </c>
      <c r="I29" s="8">
        <v>0</v>
      </c>
      <c r="J29" s="8" t="e">
        <f>#REF!-E29</f>
        <v>#REF!</v>
      </c>
      <c r="K29" s="8">
        <f t="shared" si="0"/>
        <v>47.261430000000004</v>
      </c>
      <c r="L29" s="8" t="e">
        <f>IF(#REF!=0,0,(E29/#REF!)*100)</f>
        <v>#REF!</v>
      </c>
      <c r="M29" s="8">
        <f t="shared" si="1"/>
        <v>31.3624</v>
      </c>
      <c r="N29" s="8" t="e">
        <f>#REF!-G29</f>
        <v>#REF!</v>
      </c>
      <c r="O29" s="8" t="e">
        <f>IF(#REF!=0,0,(G29/#REF!)*100)</f>
        <v>#REF!</v>
      </c>
    </row>
    <row r="30" spans="1:15" ht="12.75">
      <c r="A30" s="7" t="s">
        <v>137</v>
      </c>
      <c r="B30" s="8" t="s">
        <v>138</v>
      </c>
      <c r="C30" s="8">
        <v>8</v>
      </c>
      <c r="D30" s="8">
        <v>8</v>
      </c>
      <c r="E30" s="8">
        <v>0</v>
      </c>
      <c r="F30" s="8">
        <v>0</v>
      </c>
      <c r="G30" s="8">
        <v>1.51443</v>
      </c>
      <c r="H30" s="8">
        <v>0</v>
      </c>
      <c r="I30" s="8">
        <v>0</v>
      </c>
      <c r="J30" s="8" t="e">
        <f>#REF!-E30</f>
        <v>#REF!</v>
      </c>
      <c r="K30" s="8">
        <f t="shared" si="0"/>
        <v>8</v>
      </c>
      <c r="L30" s="8" t="e">
        <f>IF(#REF!=0,0,(E30/#REF!)*100)</f>
        <v>#REF!</v>
      </c>
      <c r="M30" s="8">
        <f t="shared" si="1"/>
        <v>6.48557</v>
      </c>
      <c r="N30" s="8" t="e">
        <f>#REF!-G30</f>
        <v>#REF!</v>
      </c>
      <c r="O30" s="8" t="e">
        <f>IF(#REF!=0,0,(G30/#REF!)*100)</f>
        <v>#REF!</v>
      </c>
    </row>
    <row r="31" spans="1:15" ht="26.25">
      <c r="A31" s="7" t="s">
        <v>139</v>
      </c>
      <c r="B31" s="8" t="s">
        <v>140</v>
      </c>
      <c r="C31" s="8">
        <v>150</v>
      </c>
      <c r="D31" s="8">
        <v>280</v>
      </c>
      <c r="E31" s="8">
        <v>0</v>
      </c>
      <c r="F31" s="8">
        <v>0</v>
      </c>
      <c r="G31" s="8">
        <v>72.70619</v>
      </c>
      <c r="H31" s="8">
        <v>0</v>
      </c>
      <c r="I31" s="8">
        <v>0</v>
      </c>
      <c r="J31" s="8" t="e">
        <f>#REF!-E31</f>
        <v>#REF!</v>
      </c>
      <c r="K31" s="8">
        <f t="shared" si="0"/>
        <v>280</v>
      </c>
      <c r="L31" s="8" t="e">
        <f>IF(#REF!=0,0,(E31/#REF!)*100)</f>
        <v>#REF!</v>
      </c>
      <c r="M31" s="8">
        <f t="shared" si="1"/>
        <v>207.29381</v>
      </c>
      <c r="N31" s="8" t="e">
        <f>#REF!-G31</f>
        <v>#REF!</v>
      </c>
      <c r="O31" s="8" t="e">
        <f>IF(#REF!=0,0,(G31/#REF!)*100)</f>
        <v>#REF!</v>
      </c>
    </row>
    <row r="32" spans="1:15" ht="12.75">
      <c r="A32" s="7" t="s">
        <v>141</v>
      </c>
      <c r="B32" s="8" t="s">
        <v>142</v>
      </c>
      <c r="C32" s="8">
        <v>385</v>
      </c>
      <c r="D32" s="8">
        <v>385</v>
      </c>
      <c r="E32" s="8">
        <v>0</v>
      </c>
      <c r="F32" s="8">
        <v>0</v>
      </c>
      <c r="G32" s="8">
        <v>139.82068000000004</v>
      </c>
      <c r="H32" s="8">
        <v>0</v>
      </c>
      <c r="I32" s="8">
        <v>0</v>
      </c>
      <c r="J32" s="8" t="e">
        <f>#REF!-E32</f>
        <v>#REF!</v>
      </c>
      <c r="K32" s="8">
        <f t="shared" si="0"/>
        <v>385</v>
      </c>
      <c r="L32" s="8" t="e">
        <f>IF(#REF!=0,0,(E32/#REF!)*100)</f>
        <v>#REF!</v>
      </c>
      <c r="M32" s="8">
        <f t="shared" si="1"/>
        <v>245.17931999999996</v>
      </c>
      <c r="N32" s="8" t="e">
        <f>#REF!-G32</f>
        <v>#REF!</v>
      </c>
      <c r="O32" s="8" t="e">
        <f>IF(#REF!=0,0,(G32/#REF!)*100)</f>
        <v>#REF!</v>
      </c>
    </row>
    <row r="33" spans="1:15" ht="12.75">
      <c r="A33" s="5" t="s">
        <v>147</v>
      </c>
      <c r="B33" s="6" t="s">
        <v>148</v>
      </c>
      <c r="C33" s="6">
        <v>0.5</v>
      </c>
      <c r="D33" s="6">
        <v>0.5</v>
      </c>
      <c r="E33" s="6">
        <v>0</v>
      </c>
      <c r="F33" s="6">
        <v>0</v>
      </c>
      <c r="G33" s="6">
        <v>1.26</v>
      </c>
      <c r="H33" s="6">
        <v>0</v>
      </c>
      <c r="I33" s="6">
        <v>0</v>
      </c>
      <c r="J33" s="6" t="e">
        <f>#REF!-E33</f>
        <v>#REF!</v>
      </c>
      <c r="K33" s="6">
        <f t="shared" si="0"/>
        <v>0.5</v>
      </c>
      <c r="L33" s="6" t="e">
        <f>IF(#REF!=0,0,(E33/#REF!)*100)</f>
        <v>#REF!</v>
      </c>
      <c r="M33" s="6">
        <f t="shared" si="1"/>
        <v>-0.76</v>
      </c>
      <c r="N33" s="6" t="e">
        <f>#REF!-G33</f>
        <v>#REF!</v>
      </c>
      <c r="O33" s="6" t="e">
        <f>IF(#REF!=0,0,(G33/#REF!)*100)</f>
        <v>#REF!</v>
      </c>
    </row>
    <row r="34" spans="1:15" ht="26.25">
      <c r="A34" s="7" t="s">
        <v>149</v>
      </c>
      <c r="B34" s="8" t="s">
        <v>150</v>
      </c>
      <c r="C34" s="8">
        <v>0</v>
      </c>
      <c r="D34" s="8">
        <v>0</v>
      </c>
      <c r="E34" s="8">
        <v>0</v>
      </c>
      <c r="F34" s="8">
        <v>0</v>
      </c>
      <c r="G34" s="8">
        <v>1.26</v>
      </c>
      <c r="H34" s="8">
        <v>0</v>
      </c>
      <c r="I34" s="8">
        <v>0</v>
      </c>
      <c r="J34" s="8" t="e">
        <f>#REF!-E34</f>
        <v>#REF!</v>
      </c>
      <c r="K34" s="8">
        <f t="shared" si="0"/>
        <v>0</v>
      </c>
      <c r="L34" s="8" t="e">
        <f>IF(#REF!=0,0,(E34/#REF!)*100)</f>
        <v>#REF!</v>
      </c>
      <c r="M34" s="8">
        <f t="shared" si="1"/>
        <v>-1.26</v>
      </c>
      <c r="N34" s="8" t="e">
        <f>#REF!-G34</f>
        <v>#REF!</v>
      </c>
      <c r="O34" s="8" t="e">
        <f>IF(#REF!=0,0,(G34/#REF!)*100)</f>
        <v>#REF!</v>
      </c>
    </row>
    <row r="35" spans="1:15" ht="26.25">
      <c r="A35" s="7" t="s">
        <v>151</v>
      </c>
      <c r="B35" s="8" t="s">
        <v>152</v>
      </c>
      <c r="C35" s="8">
        <v>0.5</v>
      </c>
      <c r="D35" s="8">
        <v>0.5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 t="e">
        <f>#REF!-E35</f>
        <v>#REF!</v>
      </c>
      <c r="K35" s="8">
        <f t="shared" si="0"/>
        <v>0.5</v>
      </c>
      <c r="L35" s="8" t="e">
        <f>IF(#REF!=0,0,(E35/#REF!)*100)</f>
        <v>#REF!</v>
      </c>
      <c r="M35" s="8">
        <f t="shared" si="1"/>
        <v>0.5</v>
      </c>
      <c r="N35" s="8" t="e">
        <f>#REF!-G35</f>
        <v>#REF!</v>
      </c>
      <c r="O35" s="8" t="e">
        <f>IF(#REF!=0,0,(G35/#REF!)*100)</f>
        <v>#REF!</v>
      </c>
    </row>
    <row r="36" spans="1:15" ht="12.75">
      <c r="A36" s="5" t="s">
        <v>153</v>
      </c>
      <c r="B36" s="6" t="s">
        <v>154</v>
      </c>
      <c r="C36" s="6">
        <v>550</v>
      </c>
      <c r="D36" s="6">
        <v>4961.713</v>
      </c>
      <c r="E36" s="6">
        <v>992.18856</v>
      </c>
      <c r="F36" s="6">
        <v>0</v>
      </c>
      <c r="G36" s="6">
        <v>992.18856</v>
      </c>
      <c r="H36" s="6">
        <v>0</v>
      </c>
      <c r="I36" s="6">
        <v>0</v>
      </c>
      <c r="J36" s="6" t="e">
        <f>#REF!-E36</f>
        <v>#REF!</v>
      </c>
      <c r="K36" s="6">
        <f t="shared" si="0"/>
        <v>3969.5244399999997</v>
      </c>
      <c r="L36" s="6" t="e">
        <f>IF(#REF!=0,0,(E36/#REF!)*100)</f>
        <v>#REF!</v>
      </c>
      <c r="M36" s="6">
        <f t="shared" si="1"/>
        <v>3969.5244399999997</v>
      </c>
      <c r="N36" s="6" t="e">
        <f>#REF!-G36</f>
        <v>#REF!</v>
      </c>
      <c r="O36" s="6" t="e">
        <f>IF(#REF!=0,0,(G36/#REF!)*100)</f>
        <v>#REF!</v>
      </c>
    </row>
    <row r="37" spans="1:15" ht="12.75">
      <c r="A37" s="7" t="s">
        <v>189</v>
      </c>
      <c r="B37" s="8" t="s">
        <v>190</v>
      </c>
      <c r="C37" s="8">
        <v>550</v>
      </c>
      <c r="D37" s="8">
        <v>4961.713</v>
      </c>
      <c r="E37" s="8">
        <v>992.18856</v>
      </c>
      <c r="F37" s="8">
        <v>0</v>
      </c>
      <c r="G37" s="8">
        <v>992.18856</v>
      </c>
      <c r="H37" s="8">
        <v>0</v>
      </c>
      <c r="I37" s="8">
        <v>0</v>
      </c>
      <c r="J37" s="8" t="e">
        <f>#REF!-E37</f>
        <v>#REF!</v>
      </c>
      <c r="K37" s="8">
        <f t="shared" si="0"/>
        <v>3969.5244399999997</v>
      </c>
      <c r="L37" s="8" t="e">
        <f>IF(#REF!=0,0,(E37/#REF!)*100)</f>
        <v>#REF!</v>
      </c>
      <c r="M37" s="8">
        <f t="shared" si="1"/>
        <v>3969.5244399999997</v>
      </c>
      <c r="N37" s="8" t="e">
        <f>#REF!-G37</f>
        <v>#REF!</v>
      </c>
      <c r="O37" s="8" t="e">
        <f>IF(#REF!=0,0,(G37/#REF!)*100)</f>
        <v>#REF!</v>
      </c>
    </row>
    <row r="38" spans="1:15" ht="26.25">
      <c r="A38" s="5" t="s">
        <v>157</v>
      </c>
      <c r="B38" s="6" t="s">
        <v>158</v>
      </c>
      <c r="C38" s="6">
        <v>10817.863</v>
      </c>
      <c r="D38" s="6">
        <v>1564.867</v>
      </c>
      <c r="E38" s="6">
        <v>30</v>
      </c>
      <c r="F38" s="6">
        <v>0</v>
      </c>
      <c r="G38" s="6">
        <v>0</v>
      </c>
      <c r="H38" s="6">
        <v>30</v>
      </c>
      <c r="I38" s="6">
        <v>30</v>
      </c>
      <c r="J38" s="6" t="e">
        <f>#REF!-E38</f>
        <v>#REF!</v>
      </c>
      <c r="K38" s="6">
        <f t="shared" si="0"/>
        <v>1534.867</v>
      </c>
      <c r="L38" s="6" t="e">
        <f>IF(#REF!=0,0,(E38/#REF!)*100)</f>
        <v>#REF!</v>
      </c>
      <c r="M38" s="6">
        <f t="shared" si="1"/>
        <v>1564.867</v>
      </c>
      <c r="N38" s="6" t="e">
        <f>#REF!-G38</f>
        <v>#REF!</v>
      </c>
      <c r="O38" s="6" t="e">
        <f>IF(#REF!=0,0,(G38/#REF!)*100)</f>
        <v>#REF!</v>
      </c>
    </row>
    <row r="39" spans="1:15" ht="39">
      <c r="A39" s="7" t="s">
        <v>191</v>
      </c>
      <c r="B39" s="8" t="s">
        <v>192</v>
      </c>
      <c r="C39" s="8">
        <v>10817.863</v>
      </c>
      <c r="D39" s="8">
        <v>1564.867</v>
      </c>
      <c r="E39" s="8">
        <v>30</v>
      </c>
      <c r="F39" s="8">
        <v>0</v>
      </c>
      <c r="G39" s="8">
        <v>0</v>
      </c>
      <c r="H39" s="8">
        <v>30</v>
      </c>
      <c r="I39" s="8">
        <v>30</v>
      </c>
      <c r="J39" s="8" t="e">
        <f>#REF!-E39</f>
        <v>#REF!</v>
      </c>
      <c r="K39" s="8">
        <f t="shared" si="0"/>
        <v>1534.867</v>
      </c>
      <c r="L39" s="8" t="e">
        <f>IF(#REF!=0,0,(E39/#REF!)*100)</f>
        <v>#REF!</v>
      </c>
      <c r="M39" s="8">
        <f t="shared" si="1"/>
        <v>1564.867</v>
      </c>
      <c r="N39" s="8" t="e">
        <f>#REF!-G39</f>
        <v>#REF!</v>
      </c>
      <c r="O39" s="8" t="e">
        <f>IF(#REF!=0,0,(G39/#REF!)*100)</f>
        <v>#REF!</v>
      </c>
    </row>
    <row r="40" spans="1:15" ht="26.25">
      <c r="A40" s="5" t="s">
        <v>193</v>
      </c>
      <c r="B40" s="6" t="s">
        <v>194</v>
      </c>
      <c r="C40" s="6">
        <v>2500</v>
      </c>
      <c r="D40" s="6">
        <v>4867</v>
      </c>
      <c r="E40" s="6">
        <v>4417</v>
      </c>
      <c r="F40" s="6">
        <v>0</v>
      </c>
      <c r="G40" s="6">
        <v>4417</v>
      </c>
      <c r="H40" s="6">
        <v>0</v>
      </c>
      <c r="I40" s="6">
        <v>0</v>
      </c>
      <c r="J40" s="6" t="e">
        <f>#REF!-E40</f>
        <v>#REF!</v>
      </c>
      <c r="K40" s="6">
        <f t="shared" si="0"/>
        <v>450</v>
      </c>
      <c r="L40" s="6" t="e">
        <f>IF(#REF!=0,0,(E40/#REF!)*100)</f>
        <v>#REF!</v>
      </c>
      <c r="M40" s="6">
        <f t="shared" si="1"/>
        <v>450</v>
      </c>
      <c r="N40" s="6" t="e">
        <f>#REF!-G40</f>
        <v>#REF!</v>
      </c>
      <c r="O40" s="6" t="e">
        <f>IF(#REF!=0,0,(G40/#REF!)*100)</f>
        <v>#REF!</v>
      </c>
    </row>
    <row r="41" spans="1:15" ht="39">
      <c r="A41" s="7" t="s">
        <v>195</v>
      </c>
      <c r="B41" s="8" t="s">
        <v>196</v>
      </c>
      <c r="C41" s="8">
        <v>2500</v>
      </c>
      <c r="D41" s="8">
        <v>4867</v>
      </c>
      <c r="E41" s="8">
        <v>4417</v>
      </c>
      <c r="F41" s="8">
        <v>0</v>
      </c>
      <c r="G41" s="8">
        <v>4417</v>
      </c>
      <c r="H41" s="8">
        <v>0</v>
      </c>
      <c r="I41" s="8">
        <v>0</v>
      </c>
      <c r="J41" s="8" t="e">
        <f>#REF!-E41</f>
        <v>#REF!</v>
      </c>
      <c r="K41" s="8">
        <f t="shared" si="0"/>
        <v>450</v>
      </c>
      <c r="L41" s="8" t="e">
        <f>IF(#REF!=0,0,(E41/#REF!)*100)</f>
        <v>#REF!</v>
      </c>
      <c r="M41" s="8">
        <f t="shared" si="1"/>
        <v>450</v>
      </c>
      <c r="N41" s="8" t="e">
        <f>#REF!-G41</f>
        <v>#REF!</v>
      </c>
      <c r="O41" s="8" t="e">
        <f>IF(#REF!=0,0,(G41/#REF!)*100)</f>
        <v>#REF!</v>
      </c>
    </row>
    <row r="42" spans="1:15" ht="12.75">
      <c r="A42" s="5" t="s">
        <v>197</v>
      </c>
      <c r="B42" s="6" t="s">
        <v>198</v>
      </c>
      <c r="C42" s="6">
        <v>104</v>
      </c>
      <c r="D42" s="6">
        <v>104</v>
      </c>
      <c r="E42" s="6">
        <v>38.75246</v>
      </c>
      <c r="F42" s="6">
        <v>0</v>
      </c>
      <c r="G42" s="6">
        <v>38.75246</v>
      </c>
      <c r="H42" s="6">
        <v>0</v>
      </c>
      <c r="I42" s="6">
        <v>0</v>
      </c>
      <c r="J42" s="6" t="e">
        <f>#REF!-E42</f>
        <v>#REF!</v>
      </c>
      <c r="K42" s="6">
        <f t="shared" si="0"/>
        <v>65.24754</v>
      </c>
      <c r="L42" s="6" t="e">
        <f>IF(#REF!=0,0,(E42/#REF!)*100)</f>
        <v>#REF!</v>
      </c>
      <c r="M42" s="6">
        <f t="shared" si="1"/>
        <v>65.24754</v>
      </c>
      <c r="N42" s="6" t="e">
        <f>#REF!-G42</f>
        <v>#REF!</v>
      </c>
      <c r="O42" s="6" t="e">
        <f>IF(#REF!=0,0,(G42/#REF!)*100)</f>
        <v>#REF!</v>
      </c>
    </row>
    <row r="43" spans="1:15" ht="26.25">
      <c r="A43" s="7" t="s">
        <v>199</v>
      </c>
      <c r="B43" s="8" t="s">
        <v>200</v>
      </c>
      <c r="C43" s="8">
        <v>104</v>
      </c>
      <c r="D43" s="8">
        <v>104</v>
      </c>
      <c r="E43" s="8">
        <v>38.75246</v>
      </c>
      <c r="F43" s="8">
        <v>0</v>
      </c>
      <c r="G43" s="8">
        <v>38.75246</v>
      </c>
      <c r="H43" s="8">
        <v>0</v>
      </c>
      <c r="I43" s="8">
        <v>0</v>
      </c>
      <c r="J43" s="8" t="e">
        <f>#REF!-E43</f>
        <v>#REF!</v>
      </c>
      <c r="K43" s="8">
        <f t="shared" si="0"/>
        <v>65.24754</v>
      </c>
      <c r="L43" s="8" t="e">
        <f>IF(#REF!=0,0,(E43/#REF!)*100)</f>
        <v>#REF!</v>
      </c>
      <c r="M43" s="8">
        <f t="shared" si="1"/>
        <v>65.24754</v>
      </c>
      <c r="N43" s="8" t="e">
        <f>#REF!-G43</f>
        <v>#REF!</v>
      </c>
      <c r="O43" s="8" t="e">
        <f>IF(#REF!=0,0,(G43/#REF!)*100)</f>
        <v>#REF!</v>
      </c>
    </row>
    <row r="44" spans="1:15" ht="12.75">
      <c r="A44" s="5" t="s">
        <v>169</v>
      </c>
      <c r="B44" s="6" t="s">
        <v>170</v>
      </c>
      <c r="C44" s="6">
        <v>0</v>
      </c>
      <c r="D44" s="6">
        <v>500</v>
      </c>
      <c r="E44" s="6">
        <v>193.37</v>
      </c>
      <c r="F44" s="6">
        <v>0</v>
      </c>
      <c r="G44" s="6">
        <v>193.37</v>
      </c>
      <c r="H44" s="6">
        <v>0</v>
      </c>
      <c r="I44" s="6">
        <v>0</v>
      </c>
      <c r="J44" s="6" t="e">
        <f>#REF!-E44</f>
        <v>#REF!</v>
      </c>
      <c r="K44" s="6">
        <f t="shared" si="0"/>
        <v>306.63</v>
      </c>
      <c r="L44" s="6" t="e">
        <f>IF(#REF!=0,0,(E44/#REF!)*100)</f>
        <v>#REF!</v>
      </c>
      <c r="M44" s="6">
        <f t="shared" si="1"/>
        <v>306.63</v>
      </c>
      <c r="N44" s="6" t="e">
        <f>#REF!-G44</f>
        <v>#REF!</v>
      </c>
      <c r="O44" s="6" t="e">
        <f>IF(#REF!=0,0,(G44/#REF!)*100)</f>
        <v>#REF!</v>
      </c>
    </row>
    <row r="45" spans="1:15" ht="13.5" thickBot="1">
      <c r="A45" s="10" t="s">
        <v>175</v>
      </c>
      <c r="B45" s="11" t="s">
        <v>176</v>
      </c>
      <c r="C45" s="11">
        <v>0</v>
      </c>
      <c r="D45" s="11">
        <v>500</v>
      </c>
      <c r="E45" s="11">
        <v>193.37</v>
      </c>
      <c r="F45" s="11">
        <v>0</v>
      </c>
      <c r="G45" s="11">
        <v>193.37</v>
      </c>
      <c r="H45" s="8">
        <v>0</v>
      </c>
      <c r="I45" s="8">
        <v>0</v>
      </c>
      <c r="J45" s="8" t="e">
        <f>#REF!-E45</f>
        <v>#REF!</v>
      </c>
      <c r="K45" s="8">
        <f t="shared" si="0"/>
        <v>306.63</v>
      </c>
      <c r="L45" s="8" t="e">
        <f>IF(#REF!=0,0,(E45/#REF!)*100)</f>
        <v>#REF!</v>
      </c>
      <c r="M45" s="8">
        <f t="shared" si="1"/>
        <v>306.63</v>
      </c>
      <c r="N45" s="8" t="e">
        <f>#REF!-G45</f>
        <v>#REF!</v>
      </c>
      <c r="O45" s="8" t="e">
        <f>IF(#REF!=0,0,(G45/#REF!)*100)</f>
        <v>#REF!</v>
      </c>
    </row>
    <row r="46" spans="1:15" ht="12.75">
      <c r="A46" s="12" t="s">
        <v>177</v>
      </c>
      <c r="B46" s="13" t="s">
        <v>178</v>
      </c>
      <c r="C46" s="13">
        <v>22579.913</v>
      </c>
      <c r="D46" s="13">
        <v>21238.43</v>
      </c>
      <c r="E46" s="13">
        <v>5988.45451</v>
      </c>
      <c r="F46" s="13">
        <v>0</v>
      </c>
      <c r="G46" s="14">
        <v>18880.965729999996</v>
      </c>
      <c r="H46" s="15">
        <v>30</v>
      </c>
      <c r="I46" s="6">
        <v>284.53955999999994</v>
      </c>
      <c r="J46" s="6" t="e">
        <f>#REF!-E46</f>
        <v>#REF!</v>
      </c>
      <c r="K46" s="6">
        <f t="shared" si="0"/>
        <v>15249.97549</v>
      </c>
      <c r="L46" s="6" t="e">
        <f>IF(#REF!=0,0,(E46/#REF!)*100)</f>
        <v>#REF!</v>
      </c>
      <c r="M46" s="6">
        <f t="shared" si="1"/>
        <v>2357.464270000004</v>
      </c>
      <c r="N46" s="6" t="e">
        <f>#REF!-G46</f>
        <v>#REF!</v>
      </c>
      <c r="O46" s="6" t="e">
        <f>IF(#REF!=0,0,(G46/#REF!)*100)</f>
        <v>#REF!</v>
      </c>
    </row>
    <row r="47" spans="1:15" ht="13.5" thickBot="1">
      <c r="A47" s="16"/>
      <c r="B47" s="17" t="s">
        <v>204</v>
      </c>
      <c r="C47" s="17">
        <f>'Загальний фонд'!C90+'Спеціальний фонд'!C46</f>
        <v>361518.25</v>
      </c>
      <c r="D47" s="17">
        <f>'Загальний фонд'!D90+'Спеціальний фонд'!D46</f>
        <v>368337.22518000007</v>
      </c>
      <c r="E47" s="17"/>
      <c r="F47" s="17"/>
      <c r="G47" s="18">
        <f>'Загальний фонд'!G90+'Спеціальний фонд'!G46</f>
        <v>193366.54730999997</v>
      </c>
      <c r="H47" s="9"/>
      <c r="I47" s="9"/>
      <c r="J47" s="9"/>
      <c r="K47" s="9"/>
      <c r="L47" s="9"/>
      <c r="M47" s="9"/>
      <c r="N47" s="9"/>
      <c r="O47" s="9"/>
    </row>
    <row r="49" ht="12.75">
      <c r="A49" s="2" t="s">
        <v>208</v>
      </c>
    </row>
    <row r="50" spans="1:7" ht="12.75">
      <c r="A50" s="2" t="s">
        <v>209</v>
      </c>
      <c r="G50" s="2" t="s">
        <v>210</v>
      </c>
    </row>
  </sheetData>
  <sheetProtection/>
  <mergeCells count="2">
    <mergeCell ref="A2:K2"/>
    <mergeCell ref="A3:K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Перепелиця</dc:creator>
  <cp:keywords/>
  <dc:description/>
  <cp:lastModifiedBy>Admin</cp:lastModifiedBy>
  <cp:lastPrinted>2016-07-25T10:56:12Z</cp:lastPrinted>
  <dcterms:created xsi:type="dcterms:W3CDTF">2016-07-12T10:13:11Z</dcterms:created>
  <dcterms:modified xsi:type="dcterms:W3CDTF">2016-07-25T10:56:16Z</dcterms:modified>
  <cp:category/>
  <cp:version/>
  <cp:contentType/>
  <cp:contentStatus/>
</cp:coreProperties>
</file>