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376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<sst xmlns="http://schemas.openxmlformats.org/spreadsheetml/2006/main" count="194" uniqueCount="193">
  <si>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</si>
  <si>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</si>
  <si>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</si>
  <si>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</si>
  <si>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</si>
  <si>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</si>
  <si>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</si>
  <si>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</si>
  <si>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</si>
  <si>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</si>
  <si>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</si>
  <si>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</si>
  <si>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</si>
  <si>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</si>
  <si>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</si>
  <si>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0100</t>
  </si>
  <si>
    <t>Державне управління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</si>
  <si>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</si>
  <si>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</si>
  <si>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</si>
  <si>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Керівництво і управління у відповідній сфері у містах, селищах, селах</t>
  </si>
  <si>
    <t>1000</t>
  </si>
  <si>
    <t>Освіта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</si>
  <si>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</si>
  <si>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</si>
  <si>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</si>
  <si>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</si>
  <si>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</si>
  <si>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</si>
  <si>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1090</t>
  </si>
  <si>
    <t>Надання позашкільної освіти позашкільними закладами освіти, заходи із позашкільної роботи з дітьми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</si>
  <si>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</si>
  <si>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</si>
  <si>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</si>
  <si>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</si>
  <si>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</si>
  <si>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</si>
  <si>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</si>
  <si>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</si>
  <si>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1230</t>
  </si>
  <si>
    <t>Надання допомоги дітям-сиротам і дітям, позбавленим батьківського піклування, яким виповнюється 18 років</t>
  </si>
  <si>
    <t>2000</t>
  </si>
  <si>
    <t>Охорона здоров`я</t>
  </si>
  <si>
    <t>2010</t>
  </si>
  <si>
    <t>Багатопрофільна стаціонарна медична допомога населенню</t>
  </si>
  <si>
    <t>2140</t>
  </si>
  <si>
    <t>Надання стоматологічної допомоги населенню</t>
  </si>
  <si>
    <t>2180</t>
  </si>
  <si>
    <t>Первинна медична допомога населенню</t>
  </si>
  <si>
    <t>2200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</si>
  <si>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</si>
  <si>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2213</t>
  </si>
  <si>
    <t>Програма і централізовані заходи профілактики ВІЛ-інфекції/СНІДу</t>
  </si>
  <si>
    <t>2214</t>
  </si>
  <si>
    <t>Забезпечення централізованих заходів з лікування хворих на цукровий та нецукровий діабет</t>
  </si>
  <si>
    <t>2220</t>
  </si>
  <si>
    <t>Інші заходи в галузі охорони здоров`я</t>
  </si>
  <si>
    <t>3000</t>
  </si>
  <si>
    <t>Соціальний захист та соціальне забезпечення</t>
  </si>
  <si>
    <t>3011</t>
  </si>
  <si>
    <t>3012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</si>
  <si>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</si>
  <si>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</si>
  <si>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3015</t>
  </si>
  <si>
    <t>Надання пільг багатодітним сім`ям на житлово-комунальні послуги</t>
  </si>
  <si>
    <t>3016</t>
  </si>
  <si>
    <t>Надання субсидій населенню для відшкодування витрат на оплату житлово-комунальних послуг</t>
  </si>
  <si>
    <t>3021</t>
  </si>
  <si>
    <t>3022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</si>
  <si>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</si>
  <si>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</si>
  <si>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3025</t>
  </si>
  <si>
    <t>Надання пільг багатодітним сім`ям на придбання твердого палива та скрапленого газу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</si>
  <si>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</si>
  <si>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</si>
  <si>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</si>
  <si>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3033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</si>
  <si>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</si>
  <si>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3034</t>
  </si>
  <si>
    <t>Надання пільг окремим категоріям громадян з оплати послуг зв`язку</t>
  </si>
  <si>
    <t>3035</t>
  </si>
  <si>
    <t>Компенсаційні виплати на пільговий проїзд автомобільним транспортом окремим категоріям громадян</t>
  </si>
  <si>
    <t>3037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</si>
  <si>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</si>
  <si>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</si>
  <si>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</si>
  <si>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</si>
  <si>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до досягнення дитиною трирічного віку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</si>
  <si>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</si>
  <si>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</si>
  <si>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</si>
  <si>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</si>
  <si>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</si>
  <si>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</si>
  <si>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</si>
  <si>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</si>
  <si>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</si>
  <si>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</si>
  <si>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</si>
  <si>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</si>
  <si>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</si>
  <si>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</si>
  <si>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3050</t>
  </si>
  <si>
    <t>Пільгове медичне обслуговування осіб, які постраждали внаслідок Чорнобильської катастрофи</t>
  </si>
  <si>
    <t>3080</t>
  </si>
  <si>
    <t>Надання допомоги по догляду за інвалідами I чи II групи внаслідок психічного розладу</t>
  </si>
  <si>
    <t>3090</t>
  </si>
  <si>
    <t>Видатки на поховання учасників бойових дій та інвалідів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</si>
  <si>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</si>
  <si>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</si>
  <si>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</si>
  <si>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інвалідам та дітям-інвалідам</t>
  </si>
  <si>
    <t>3131</t>
  </si>
  <si>
    <t>Центри соціальних служб для сім`ї, дітей та молоді</t>
  </si>
  <si>
    <t>3132</t>
  </si>
  <si>
    <t>Програми і заходи центрів соціальних служб для сім`ї, дітей та молоді</t>
  </si>
  <si>
    <t>3141</t>
  </si>
  <si>
    <t>Соціальні програми і заходи державних органів у справах молоді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</si>
  <si>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</si>
  <si>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</si>
  <si>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</si>
  <si>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</si>
  <si>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</si>
  <si>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</si>
  <si>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3240</t>
  </si>
  <si>
    <t>Організація та проведення громадських робіт</t>
  </si>
  <si>
    <t>3400</t>
  </si>
  <si>
    <t>Інші видатки на соціальний захист населення</t>
  </si>
  <si>
    <t>4000</t>
  </si>
  <si>
    <t>Культура і мистецтво</t>
  </si>
  <si>
    <t>4030</t>
  </si>
  <si>
    <t>Філармонії, музичні колективи і ансамблі та інші мистецькі заклади та заходи</t>
  </si>
  <si>
    <t>4060</t>
  </si>
  <si>
    <t>Бібліотеки</t>
  </si>
  <si>
    <t>4070</t>
  </si>
  <si>
    <t>Музеї і виставки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</si>
  <si>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</si>
  <si>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</si>
  <si>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</si>
  <si>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</si>
  <si>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5000</t>
  </si>
  <si>
    <t>Фізична культура і спорт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</si>
  <si>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</si>
  <si>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</si>
  <si>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</si>
  <si>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</si>
  <si>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</si>
  <si>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</si>
  <si>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6040</t>
  </si>
  <si>
    <t>Утримання об`єктів соціальної сфери підприємств, що передаються до комунальної власності</t>
  </si>
  <si>
    <t>6060</t>
  </si>
  <si>
    <t>Благоустрій міст, сіл, селищ</t>
  </si>
  <si>
    <t>6300</t>
  </si>
  <si>
    <t>Будівництво</t>
  </si>
  <si>
    <t>6430</t>
  </si>
  <si>
    <t>Розробка схем та проектних рішень масового застосування</t>
  </si>
  <si>
    <t>6600</t>
  </si>
  <si>
    <t>Транспорт, дорожнє господарство, зв`язок, телекомунікації та інформатика</t>
  </si>
  <si>
    <t>6650</t>
  </si>
  <si>
    <t>Утримання та розвиток інфраструктури доріг</t>
  </si>
  <si>
    <t>7200</t>
  </si>
  <si>
    <t>Засоби масової інформації</t>
  </si>
  <si>
    <t>7211</t>
  </si>
  <si>
    <t>Сприяння діяльності телебачення і радіомовлення</t>
  </si>
  <si>
    <t>7400</t>
  </si>
  <si>
    <t>Інші послуги, пов`язані з економічною діяльністю</t>
  </si>
  <si>
    <t>7500</t>
  </si>
  <si>
    <t>Інші заходи, пов`язані з економічною діяльністю</t>
  </si>
  <si>
    <t>7800</t>
  </si>
  <si>
    <t>Запобігання та ліквідація надзвичайних ситуацій та наслідків стихійного лиха</t>
  </si>
  <si>
    <t>7810</t>
  </si>
  <si>
    <t>Видатки на запобігання та ліквідацію надзвичайних ситуацій та наслідків стихійного лиха</t>
  </si>
  <si>
    <t>7840</t>
  </si>
  <si>
    <t>Організація рятування на водах</t>
  </si>
  <si>
    <t>8000</t>
  </si>
  <si>
    <t>Видатки, не віднесені до основних груп</t>
  </si>
  <si>
    <t>8010</t>
  </si>
  <si>
    <t>Резервний фонд</t>
  </si>
  <si>
    <t>8120</t>
  </si>
  <si>
    <t>Реверсна дотація</t>
  </si>
  <si>
    <t>8600</t>
  </si>
  <si>
    <t>Інші видатки</t>
  </si>
  <si>
    <t xml:space="preserve"> </t>
  </si>
  <si>
    <t xml:space="preserve">Усього </t>
  </si>
  <si>
    <t>Виконання видатків за І півріччя</t>
  </si>
  <si>
    <t>тис.грн.</t>
  </si>
  <si>
    <t xml:space="preserve">% виконання </t>
  </si>
  <si>
    <t>Виконання бюджету за І півріччя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</si>
  <si>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</si>
  <si>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Наданн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</si>
  <si>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</si>
  <si>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</t>
  </si>
  <si>
    <t>Надання інших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</si>
</sst>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0"/>
    <numFmt numFmtId="173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 horizontal="center"/>
    </xf>
    <xf numFmtId="173" fontId="0" fillId="0" borderId="0" xfId="0" applyNumberFormat="1" applyAlignment="1">
      <alignment horizontal="right"/>
    </xf>
    <xf numFmtId="173" fontId="1" fillId="0" borderId="10" xfId="0" applyNumberFormat="1" applyFont="1" applyBorder="1" applyAlignment="1">
      <alignment horizontal="center" vertical="center" wrapText="1"/>
    </xf>
    <xf numFmtId="173" fontId="1" fillId="33" borderId="10" xfId="0" applyNumberFormat="1" applyFont="1" applyFill="1" applyBorder="1" applyAlignment="1" quotePrefix="1">
      <alignment vertical="center" wrapText="1"/>
    </xf>
    <xf numFmtId="173" fontId="1" fillId="33" borderId="10" xfId="0" applyNumberFormat="1" applyFont="1" applyFill="1" applyBorder="1" applyAlignment="1">
      <alignment vertical="center" wrapText="1"/>
    </xf>
    <xf numFmtId="173" fontId="0" fillId="0" borderId="10" xfId="0" applyNumberFormat="1" applyBorder="1" applyAlignment="1" quotePrefix="1">
      <alignment vertical="center" wrapText="1"/>
    </xf>
    <xf numFmtId="173" fontId="0" fillId="0" borderId="10" xfId="0" applyNumberFormat="1" applyBorder="1" applyAlignment="1">
      <alignment vertical="center" wrapText="1"/>
    </xf>
    <xf numFmtId="173" fontId="0" fillId="0" borderId="0" xfId="0" applyNumberFormat="1" applyAlignment="1">
      <alignment vertical="center"/>
    </xf>
    <xf numFmtId="173" fontId="1" fillId="0" borderId="10" xfId="0" applyNumberFormat="1" applyFont="1" applyFill="1" applyBorder="1" applyAlignment="1">
      <alignment vertical="center" wrapText="1"/>
    </xf>
    <xf numFmtId="173" fontId="2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3"/>
  <sheetViews>
    <sheetView tabSelected="1" zoomScalePageLayoutView="0" workbookViewId="0" topLeftCell="A1">
      <selection activeCell="R94" sqref="R94"/>
    </sheetView>
  </sheetViews>
  <sheetFormatPr defaultColWidth="9.125" defaultRowHeight="12.75"/>
  <cols>
    <col min="1" max="1" width="7.00390625" style="1" customWidth="1"/>
    <col min="2" max="2" width="48.375" style="1" customWidth="1"/>
    <col min="3" max="3" width="13.50390625" style="1" customWidth="1"/>
    <col min="4" max="4" width="14.625" style="1" customWidth="1"/>
    <col min="5" max="7" width="15.625" style="1" hidden="1" customWidth="1"/>
    <col min="8" max="8" width="14.375" style="1" customWidth="1"/>
    <col min="9" max="12" width="15.625" style="1" hidden="1" customWidth="1"/>
    <col min="13" max="13" width="13.875" style="1" customWidth="1"/>
    <col min="14" max="16" width="15.625" style="1" hidden="1" customWidth="1"/>
    <col min="17" max="16384" width="9.125" style="1" customWidth="1"/>
  </cols>
  <sheetData>
    <row r="2" spans="1:12" ht="17.25">
      <c r="A2" s="11" t="s">
        <v>184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2:13" ht="12.75">
      <c r="L4" s="3" t="s">
        <v>185</v>
      </c>
      <c r="M4" s="1" t="s">
        <v>185</v>
      </c>
    </row>
    <row r="5" spans="1:16" s="2" customFormat="1" ht="66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187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186</v>
      </c>
      <c r="N5" s="4" t="s">
        <v>12</v>
      </c>
      <c r="O5" s="4" t="s">
        <v>13</v>
      </c>
      <c r="P5" s="4" t="s">
        <v>14</v>
      </c>
    </row>
    <row r="6" spans="1:16" ht="12.75">
      <c r="A6" s="5" t="s">
        <v>15</v>
      </c>
      <c r="B6" s="6" t="s">
        <v>16</v>
      </c>
      <c r="C6" s="6">
        <v>25158.09</v>
      </c>
      <c r="D6" s="6">
        <v>25158.09</v>
      </c>
      <c r="E6" s="6">
        <v>13825.53</v>
      </c>
      <c r="F6" s="6">
        <v>10392.266219999998</v>
      </c>
      <c r="G6" s="6">
        <v>0</v>
      </c>
      <c r="H6" s="6">
        <v>10279.146919999997</v>
      </c>
      <c r="I6" s="6">
        <v>113.11930000000001</v>
      </c>
      <c r="J6" s="6">
        <v>118.16311000000002</v>
      </c>
      <c r="K6" s="6">
        <f aca="true" t="shared" si="0" ref="K6:K37">E6-F6</f>
        <v>3433.263780000003</v>
      </c>
      <c r="L6" s="6">
        <f aca="true" t="shared" si="1" ref="L6:L37">D6-F6</f>
        <v>14765.823780000002</v>
      </c>
      <c r="M6" s="6">
        <f>H6/D6*100</f>
        <v>40.85821666112172</v>
      </c>
      <c r="N6" s="6">
        <f aca="true" t="shared" si="2" ref="N6:N37">D6-H6</f>
        <v>14878.943080000003</v>
      </c>
      <c r="O6" s="6">
        <f aca="true" t="shared" si="3" ref="O6:O37">E6-H6</f>
        <v>3546.3830800000032</v>
      </c>
      <c r="P6" s="6">
        <f aca="true" t="shared" si="4" ref="P6:P37">IF(E6=0,0,(H6/E6)*100)</f>
        <v>74.34902618561456</v>
      </c>
    </row>
    <row r="7" spans="1:16" ht="52.5">
      <c r="A7" s="7" t="s">
        <v>17</v>
      </c>
      <c r="B7" s="8" t="s">
        <v>18</v>
      </c>
      <c r="C7" s="8">
        <v>13448.7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f t="shared" si="0"/>
        <v>0</v>
      </c>
      <c r="L7" s="8">
        <f t="shared" si="1"/>
        <v>0</v>
      </c>
      <c r="M7" s="10">
        <v>0</v>
      </c>
      <c r="N7" s="8">
        <f t="shared" si="2"/>
        <v>0</v>
      </c>
      <c r="O7" s="8">
        <f t="shared" si="3"/>
        <v>0</v>
      </c>
      <c r="P7" s="8">
        <f t="shared" si="4"/>
        <v>0</v>
      </c>
    </row>
    <row r="8" spans="1:16" ht="26.25">
      <c r="A8" s="7" t="s">
        <v>19</v>
      </c>
      <c r="B8" s="8" t="s">
        <v>20</v>
      </c>
      <c r="C8" s="8">
        <v>11709.39</v>
      </c>
      <c r="D8" s="8">
        <v>25158.09</v>
      </c>
      <c r="E8" s="8">
        <v>13825.53</v>
      </c>
      <c r="F8" s="8">
        <v>10392.266219999998</v>
      </c>
      <c r="G8" s="8">
        <v>0</v>
      </c>
      <c r="H8" s="8">
        <v>10279.146919999997</v>
      </c>
      <c r="I8" s="8">
        <v>113.11930000000001</v>
      </c>
      <c r="J8" s="8">
        <v>118.16311000000002</v>
      </c>
      <c r="K8" s="8">
        <f t="shared" si="0"/>
        <v>3433.263780000003</v>
      </c>
      <c r="L8" s="8">
        <f t="shared" si="1"/>
        <v>14765.823780000002</v>
      </c>
      <c r="M8" s="10">
        <f aca="true" t="shared" si="5" ref="M8:M70">H8/D8*100</f>
        <v>40.85821666112172</v>
      </c>
      <c r="N8" s="8">
        <f t="shared" si="2"/>
        <v>14878.943080000003</v>
      </c>
      <c r="O8" s="8">
        <f t="shared" si="3"/>
        <v>3546.3830800000032</v>
      </c>
      <c r="P8" s="8">
        <f t="shared" si="4"/>
        <v>74.34902618561456</v>
      </c>
    </row>
    <row r="9" spans="1:16" ht="12.75">
      <c r="A9" s="5" t="s">
        <v>21</v>
      </c>
      <c r="B9" s="6" t="s">
        <v>22</v>
      </c>
      <c r="C9" s="6">
        <v>145038.62</v>
      </c>
      <c r="D9" s="6">
        <v>146425.55080000003</v>
      </c>
      <c r="E9" s="6">
        <v>95142.19980000003</v>
      </c>
      <c r="F9" s="6">
        <v>76546.17805999995</v>
      </c>
      <c r="G9" s="6">
        <v>0</v>
      </c>
      <c r="H9" s="6">
        <v>67259.55200999998</v>
      </c>
      <c r="I9" s="6">
        <v>9286.626050000004</v>
      </c>
      <c r="J9" s="6">
        <v>12042.780470000005</v>
      </c>
      <c r="K9" s="6">
        <f t="shared" si="0"/>
        <v>18596.021740000084</v>
      </c>
      <c r="L9" s="6">
        <f t="shared" si="1"/>
        <v>69879.37274000008</v>
      </c>
      <c r="M9" s="6">
        <f t="shared" si="5"/>
        <v>45.934300156308495</v>
      </c>
      <c r="N9" s="6">
        <f t="shared" si="2"/>
        <v>79165.99879000004</v>
      </c>
      <c r="O9" s="6">
        <f t="shared" si="3"/>
        <v>27882.647790000046</v>
      </c>
      <c r="P9" s="6">
        <f t="shared" si="4"/>
        <v>70.69371125682125</v>
      </c>
    </row>
    <row r="10" spans="1:16" ht="12.75">
      <c r="A10" s="7" t="s">
        <v>23</v>
      </c>
      <c r="B10" s="8" t="s">
        <v>24</v>
      </c>
      <c r="C10" s="8">
        <v>47935</v>
      </c>
      <c r="D10" s="8">
        <v>48228.5</v>
      </c>
      <c r="E10" s="8">
        <v>32339.866999999995</v>
      </c>
      <c r="F10" s="8">
        <v>22202.723050000004</v>
      </c>
      <c r="G10" s="8">
        <v>0</v>
      </c>
      <c r="H10" s="8">
        <v>20658.270480000003</v>
      </c>
      <c r="I10" s="8">
        <v>1544.45257</v>
      </c>
      <c r="J10" s="8">
        <v>1727.0257900000001</v>
      </c>
      <c r="K10" s="8">
        <f t="shared" si="0"/>
        <v>10137.14394999999</v>
      </c>
      <c r="L10" s="8">
        <f t="shared" si="1"/>
        <v>26025.776949999996</v>
      </c>
      <c r="M10" s="10">
        <f t="shared" si="5"/>
        <v>42.83415507428181</v>
      </c>
      <c r="N10" s="8">
        <f t="shared" si="2"/>
        <v>27570.229519999997</v>
      </c>
      <c r="O10" s="8">
        <f t="shared" si="3"/>
        <v>11681.596519999992</v>
      </c>
      <c r="P10" s="8">
        <f t="shared" si="4"/>
        <v>63.878650088449675</v>
      </c>
    </row>
    <row r="11" spans="1:16" ht="52.5">
      <c r="A11" s="7" t="s">
        <v>25</v>
      </c>
      <c r="B11" s="8" t="s">
        <v>26</v>
      </c>
      <c r="C11" s="8">
        <v>84549.35</v>
      </c>
      <c r="D11" s="8">
        <v>85496.4808</v>
      </c>
      <c r="E11" s="8">
        <v>54900.195799999994</v>
      </c>
      <c r="F11" s="8">
        <v>47757.86797000001</v>
      </c>
      <c r="G11" s="8">
        <v>0</v>
      </c>
      <c r="H11" s="8">
        <v>40188.42878</v>
      </c>
      <c r="I11" s="8">
        <v>7569.439190000001</v>
      </c>
      <c r="J11" s="8">
        <v>9603.23333</v>
      </c>
      <c r="K11" s="8">
        <f t="shared" si="0"/>
        <v>7142.327829999987</v>
      </c>
      <c r="L11" s="8">
        <f t="shared" si="1"/>
        <v>37738.61283</v>
      </c>
      <c r="M11" s="10">
        <f t="shared" si="5"/>
        <v>47.00594504469943</v>
      </c>
      <c r="N11" s="8">
        <f t="shared" si="2"/>
        <v>45308.05202</v>
      </c>
      <c r="O11" s="8">
        <f t="shared" si="3"/>
        <v>14711.767019999992</v>
      </c>
      <c r="P11" s="8">
        <f t="shared" si="4"/>
        <v>73.20270573606955</v>
      </c>
    </row>
    <row r="12" spans="1:16" ht="52.5">
      <c r="A12" s="7" t="s">
        <v>27</v>
      </c>
      <c r="B12" s="8" t="s">
        <v>28</v>
      </c>
      <c r="C12" s="8">
        <v>2614.5</v>
      </c>
      <c r="D12" s="8">
        <v>2614.5</v>
      </c>
      <c r="E12" s="8">
        <v>1211.907</v>
      </c>
      <c r="F12" s="8">
        <v>1131.43774</v>
      </c>
      <c r="G12" s="8">
        <v>0</v>
      </c>
      <c r="H12" s="8">
        <v>1131.43774</v>
      </c>
      <c r="I12" s="8">
        <v>0</v>
      </c>
      <c r="J12" s="8">
        <v>0</v>
      </c>
      <c r="K12" s="8">
        <f t="shared" si="0"/>
        <v>80.46925999999985</v>
      </c>
      <c r="L12" s="8">
        <f t="shared" si="1"/>
        <v>1483.06226</v>
      </c>
      <c r="M12" s="10">
        <f t="shared" si="5"/>
        <v>43.27549206349207</v>
      </c>
      <c r="N12" s="8">
        <f t="shared" si="2"/>
        <v>1483.06226</v>
      </c>
      <c r="O12" s="8">
        <f t="shared" si="3"/>
        <v>80.46925999999985</v>
      </c>
      <c r="P12" s="8">
        <f t="shared" si="4"/>
        <v>93.36011261590205</v>
      </c>
    </row>
    <row r="13" spans="1:16" ht="26.25">
      <c r="A13" s="7" t="s">
        <v>29</v>
      </c>
      <c r="B13" s="8" t="s">
        <v>30</v>
      </c>
      <c r="C13" s="8">
        <v>6320</v>
      </c>
      <c r="D13" s="8">
        <v>6476.25</v>
      </c>
      <c r="E13" s="8">
        <v>4176.95</v>
      </c>
      <c r="F13" s="8">
        <v>3443.1710500000004</v>
      </c>
      <c r="G13" s="8">
        <v>0</v>
      </c>
      <c r="H13" s="8">
        <v>3441.9910700000005</v>
      </c>
      <c r="I13" s="8">
        <v>1.17998</v>
      </c>
      <c r="J13" s="8">
        <v>522.22277</v>
      </c>
      <c r="K13" s="8">
        <f t="shared" si="0"/>
        <v>733.7789499999994</v>
      </c>
      <c r="L13" s="8">
        <f t="shared" si="1"/>
        <v>3033.0789499999996</v>
      </c>
      <c r="M13" s="10">
        <f t="shared" si="5"/>
        <v>53.147903030303034</v>
      </c>
      <c r="N13" s="8">
        <f t="shared" si="2"/>
        <v>3034.2589299999995</v>
      </c>
      <c r="O13" s="8">
        <f t="shared" si="3"/>
        <v>734.9589299999993</v>
      </c>
      <c r="P13" s="8">
        <f t="shared" si="4"/>
        <v>82.40441159219048</v>
      </c>
    </row>
    <row r="14" spans="1:16" ht="26.25">
      <c r="A14" s="7" t="s">
        <v>31</v>
      </c>
      <c r="B14" s="8" t="s">
        <v>32</v>
      </c>
      <c r="C14" s="8">
        <v>1181</v>
      </c>
      <c r="D14" s="8">
        <v>1181</v>
      </c>
      <c r="E14" s="8">
        <v>802</v>
      </c>
      <c r="F14" s="8">
        <v>734.1300299999999</v>
      </c>
      <c r="G14" s="8">
        <v>0</v>
      </c>
      <c r="H14" s="8">
        <v>666.5369999999999</v>
      </c>
      <c r="I14" s="8">
        <v>67.59303000000001</v>
      </c>
      <c r="J14" s="8">
        <v>86.3373</v>
      </c>
      <c r="K14" s="8">
        <f t="shared" si="0"/>
        <v>67.86997000000008</v>
      </c>
      <c r="L14" s="8">
        <f t="shared" si="1"/>
        <v>446.8699700000001</v>
      </c>
      <c r="M14" s="10">
        <f t="shared" si="5"/>
        <v>56.438357324301435</v>
      </c>
      <c r="N14" s="8">
        <f t="shared" si="2"/>
        <v>514.4630000000001</v>
      </c>
      <c r="O14" s="8">
        <f t="shared" si="3"/>
        <v>135.46300000000008</v>
      </c>
      <c r="P14" s="8">
        <f t="shared" si="4"/>
        <v>83.10935162094762</v>
      </c>
    </row>
    <row r="15" spans="1:16" ht="12.75">
      <c r="A15" s="7" t="s">
        <v>33</v>
      </c>
      <c r="B15" s="8" t="s">
        <v>34</v>
      </c>
      <c r="C15" s="8">
        <v>1482</v>
      </c>
      <c r="D15" s="8">
        <v>1472.05</v>
      </c>
      <c r="E15" s="8">
        <v>1030</v>
      </c>
      <c r="F15" s="8">
        <v>726.9183700000001</v>
      </c>
      <c r="G15" s="8">
        <v>0</v>
      </c>
      <c r="H15" s="8">
        <v>676.5409400000001</v>
      </c>
      <c r="I15" s="8">
        <v>50.37743</v>
      </c>
      <c r="J15" s="8">
        <v>50.37743</v>
      </c>
      <c r="K15" s="8">
        <f t="shared" si="0"/>
        <v>303.0816299999999</v>
      </c>
      <c r="L15" s="8">
        <f t="shared" si="1"/>
        <v>745.1316299999999</v>
      </c>
      <c r="M15" s="10">
        <f t="shared" si="5"/>
        <v>45.95910057402942</v>
      </c>
      <c r="N15" s="8">
        <f t="shared" si="2"/>
        <v>795.5090599999999</v>
      </c>
      <c r="O15" s="8">
        <f t="shared" si="3"/>
        <v>353.4590599999999</v>
      </c>
      <c r="P15" s="8">
        <f t="shared" si="4"/>
        <v>65.68358640776701</v>
      </c>
    </row>
    <row r="16" spans="1:16" ht="26.25">
      <c r="A16" s="7" t="s">
        <v>35</v>
      </c>
      <c r="B16" s="8" t="s">
        <v>36</v>
      </c>
      <c r="C16" s="8">
        <v>371</v>
      </c>
      <c r="D16" s="8">
        <v>371</v>
      </c>
      <c r="E16" s="8">
        <v>281.71</v>
      </c>
      <c r="F16" s="8">
        <v>254.05418000000006</v>
      </c>
      <c r="G16" s="8">
        <v>0</v>
      </c>
      <c r="H16" s="8">
        <v>226.44998000000004</v>
      </c>
      <c r="I16" s="8">
        <v>27.604200000000002</v>
      </c>
      <c r="J16" s="8">
        <v>27.604200000000002</v>
      </c>
      <c r="K16" s="8">
        <f t="shared" si="0"/>
        <v>27.65581999999992</v>
      </c>
      <c r="L16" s="8">
        <f t="shared" si="1"/>
        <v>116.94581999999994</v>
      </c>
      <c r="M16" s="10">
        <f t="shared" si="5"/>
        <v>61.03773045822104</v>
      </c>
      <c r="N16" s="8">
        <f t="shared" si="2"/>
        <v>144.55001999999996</v>
      </c>
      <c r="O16" s="8">
        <f t="shared" si="3"/>
        <v>55.26001999999994</v>
      </c>
      <c r="P16" s="8">
        <f t="shared" si="4"/>
        <v>80.38407582265452</v>
      </c>
    </row>
    <row r="17" spans="1:16" ht="12.75">
      <c r="A17" s="7" t="s">
        <v>37</v>
      </c>
      <c r="B17" s="8" t="s">
        <v>38</v>
      </c>
      <c r="C17" s="8">
        <v>555</v>
      </c>
      <c r="D17" s="8">
        <v>555</v>
      </c>
      <c r="E17" s="8">
        <v>368.8</v>
      </c>
      <c r="F17" s="8">
        <v>286.82567</v>
      </c>
      <c r="G17" s="8">
        <v>0</v>
      </c>
      <c r="H17" s="8">
        <v>260.84602</v>
      </c>
      <c r="I17" s="8">
        <v>25.979650000000003</v>
      </c>
      <c r="J17" s="8">
        <v>25.979650000000003</v>
      </c>
      <c r="K17" s="8">
        <f t="shared" si="0"/>
        <v>81.97433000000001</v>
      </c>
      <c r="L17" s="8">
        <f t="shared" si="1"/>
        <v>268.17433</v>
      </c>
      <c r="M17" s="10">
        <f t="shared" si="5"/>
        <v>46.99928288288289</v>
      </c>
      <c r="N17" s="8">
        <f t="shared" si="2"/>
        <v>294.15398</v>
      </c>
      <c r="O17" s="8">
        <f t="shared" si="3"/>
        <v>107.95398</v>
      </c>
      <c r="P17" s="8">
        <f t="shared" si="4"/>
        <v>70.72831344902386</v>
      </c>
    </row>
    <row r="18" spans="1:16" ht="26.25">
      <c r="A18" s="7" t="s">
        <v>39</v>
      </c>
      <c r="B18" s="8" t="s">
        <v>40</v>
      </c>
      <c r="C18" s="8">
        <v>30.77</v>
      </c>
      <c r="D18" s="8">
        <v>30.77</v>
      </c>
      <c r="E18" s="8">
        <v>30.77</v>
      </c>
      <c r="F18" s="8">
        <v>9.05</v>
      </c>
      <c r="G18" s="8">
        <v>0</v>
      </c>
      <c r="H18" s="8">
        <v>9.05</v>
      </c>
      <c r="I18" s="8">
        <v>0</v>
      </c>
      <c r="J18" s="8">
        <v>0</v>
      </c>
      <c r="K18" s="8">
        <f t="shared" si="0"/>
        <v>21.72</v>
      </c>
      <c r="L18" s="8">
        <f t="shared" si="1"/>
        <v>21.72</v>
      </c>
      <c r="M18" s="10">
        <f t="shared" si="5"/>
        <v>29.411764705882355</v>
      </c>
      <c r="N18" s="8">
        <f t="shared" si="2"/>
        <v>21.72</v>
      </c>
      <c r="O18" s="8">
        <f t="shared" si="3"/>
        <v>21.72</v>
      </c>
      <c r="P18" s="8">
        <f t="shared" si="4"/>
        <v>29.411764705882355</v>
      </c>
    </row>
    <row r="19" spans="1:16" ht="12.75">
      <c r="A19" s="5" t="s">
        <v>41</v>
      </c>
      <c r="B19" s="6" t="s">
        <v>42</v>
      </c>
      <c r="C19" s="6">
        <v>62940.92</v>
      </c>
      <c r="D19" s="6">
        <v>70421.28254999999</v>
      </c>
      <c r="E19" s="6">
        <v>39543.27255</v>
      </c>
      <c r="F19" s="6">
        <v>36705.68947</v>
      </c>
      <c r="G19" s="6">
        <v>0</v>
      </c>
      <c r="H19" s="6">
        <v>36445.49794</v>
      </c>
      <c r="I19" s="6">
        <v>260.19153000000006</v>
      </c>
      <c r="J19" s="6">
        <v>2801.02934</v>
      </c>
      <c r="K19" s="6">
        <f t="shared" si="0"/>
        <v>2837.583080000004</v>
      </c>
      <c r="L19" s="6">
        <f t="shared" si="1"/>
        <v>33715.59307999999</v>
      </c>
      <c r="M19" s="6">
        <f t="shared" si="5"/>
        <v>51.75352765568171</v>
      </c>
      <c r="N19" s="6">
        <f t="shared" si="2"/>
        <v>33975.78460999999</v>
      </c>
      <c r="O19" s="6">
        <f t="shared" si="3"/>
        <v>3097.7746100000004</v>
      </c>
      <c r="P19" s="6">
        <f t="shared" si="4"/>
        <v>92.16611471374036</v>
      </c>
    </row>
    <row r="20" spans="1:16" ht="26.25">
      <c r="A20" s="7" t="s">
        <v>43</v>
      </c>
      <c r="B20" s="8" t="s">
        <v>44</v>
      </c>
      <c r="C20" s="8">
        <v>51199.05</v>
      </c>
      <c r="D20" s="8">
        <v>57221.17082</v>
      </c>
      <c r="E20" s="8">
        <v>32269.37255</v>
      </c>
      <c r="F20" s="8">
        <v>29672.10943</v>
      </c>
      <c r="G20" s="8">
        <v>0</v>
      </c>
      <c r="H20" s="8">
        <v>29446.895170000003</v>
      </c>
      <c r="I20" s="8">
        <v>225.21426000000002</v>
      </c>
      <c r="J20" s="8">
        <v>2243.27953</v>
      </c>
      <c r="K20" s="8">
        <f t="shared" si="0"/>
        <v>2597.2631199999996</v>
      </c>
      <c r="L20" s="8">
        <f t="shared" si="1"/>
        <v>27549.06139</v>
      </c>
      <c r="M20" s="10">
        <f t="shared" si="5"/>
        <v>51.46153905628875</v>
      </c>
      <c r="N20" s="8">
        <f t="shared" si="2"/>
        <v>27774.275649999996</v>
      </c>
      <c r="O20" s="8">
        <f t="shared" si="3"/>
        <v>2822.4773799999966</v>
      </c>
      <c r="P20" s="8">
        <f t="shared" si="4"/>
        <v>91.25338623914459</v>
      </c>
    </row>
    <row r="21" spans="1:16" ht="12.75">
      <c r="A21" s="7" t="s">
        <v>45</v>
      </c>
      <c r="B21" s="8" t="s">
        <v>46</v>
      </c>
      <c r="C21" s="8">
        <v>2555.9</v>
      </c>
      <c r="D21" s="8">
        <v>2935.9</v>
      </c>
      <c r="E21" s="8">
        <v>1685.33</v>
      </c>
      <c r="F21" s="8">
        <v>1586.7399</v>
      </c>
      <c r="G21" s="8">
        <v>0</v>
      </c>
      <c r="H21" s="8">
        <v>1586.7399</v>
      </c>
      <c r="I21" s="8">
        <v>0</v>
      </c>
      <c r="J21" s="8">
        <v>121.46157000000001</v>
      </c>
      <c r="K21" s="8">
        <f t="shared" si="0"/>
        <v>98.5900999999999</v>
      </c>
      <c r="L21" s="8">
        <f t="shared" si="1"/>
        <v>1349.1601</v>
      </c>
      <c r="M21" s="10">
        <f t="shared" si="5"/>
        <v>54.046115330903646</v>
      </c>
      <c r="N21" s="8">
        <f t="shared" si="2"/>
        <v>1349.1601</v>
      </c>
      <c r="O21" s="8">
        <f t="shared" si="3"/>
        <v>98.5900999999999</v>
      </c>
      <c r="P21" s="8">
        <f t="shared" si="4"/>
        <v>94.15010116713049</v>
      </c>
    </row>
    <row r="22" spans="1:16" ht="12.75">
      <c r="A22" s="7" t="s">
        <v>47</v>
      </c>
      <c r="B22" s="8" t="s">
        <v>48</v>
      </c>
      <c r="C22" s="8">
        <v>5509.04</v>
      </c>
      <c r="D22" s="8">
        <v>5842.081730000001</v>
      </c>
      <c r="E22" s="8">
        <v>3365.38</v>
      </c>
      <c r="F22" s="8">
        <v>3301.00403</v>
      </c>
      <c r="G22" s="8">
        <v>0</v>
      </c>
      <c r="H22" s="8">
        <v>3300.12453</v>
      </c>
      <c r="I22" s="8">
        <v>0.8795000000000001</v>
      </c>
      <c r="J22" s="8">
        <v>368.62678000000005</v>
      </c>
      <c r="K22" s="8">
        <f t="shared" si="0"/>
        <v>64.37597000000005</v>
      </c>
      <c r="L22" s="8">
        <f t="shared" si="1"/>
        <v>2541.0777000000007</v>
      </c>
      <c r="M22" s="10">
        <f t="shared" si="5"/>
        <v>56.48884562934726</v>
      </c>
      <c r="N22" s="8">
        <f t="shared" si="2"/>
        <v>2541.9572000000007</v>
      </c>
      <c r="O22" s="8">
        <f t="shared" si="3"/>
        <v>65.25547000000006</v>
      </c>
      <c r="P22" s="8">
        <f t="shared" si="4"/>
        <v>98.06097766076937</v>
      </c>
    </row>
    <row r="23" spans="1:16" ht="39">
      <c r="A23" s="7" t="s">
        <v>49</v>
      </c>
      <c r="B23" s="8" t="s">
        <v>50</v>
      </c>
      <c r="C23" s="8">
        <v>904.53</v>
      </c>
      <c r="D23" s="8">
        <v>920.53</v>
      </c>
      <c r="E23" s="8">
        <v>526.29</v>
      </c>
      <c r="F23" s="8">
        <v>518.00674</v>
      </c>
      <c r="G23" s="8">
        <v>0</v>
      </c>
      <c r="H23" s="8">
        <v>518.00674</v>
      </c>
      <c r="I23" s="8">
        <v>0</v>
      </c>
      <c r="J23" s="8">
        <v>19.60809</v>
      </c>
      <c r="K23" s="8">
        <f t="shared" si="0"/>
        <v>8.283259999999927</v>
      </c>
      <c r="L23" s="8">
        <f t="shared" si="1"/>
        <v>402.52325999999994</v>
      </c>
      <c r="M23" s="10">
        <f t="shared" si="5"/>
        <v>56.27266248791458</v>
      </c>
      <c r="N23" s="8">
        <f t="shared" si="2"/>
        <v>402.52325999999994</v>
      </c>
      <c r="O23" s="8">
        <f t="shared" si="3"/>
        <v>8.283259999999927</v>
      </c>
      <c r="P23" s="8">
        <f t="shared" si="4"/>
        <v>98.42610347907049</v>
      </c>
    </row>
    <row r="24" spans="1:16" ht="26.25">
      <c r="A24" s="7" t="s">
        <v>51</v>
      </c>
      <c r="B24" s="8" t="s">
        <v>52</v>
      </c>
      <c r="C24" s="8">
        <v>50</v>
      </c>
      <c r="D24" s="8">
        <v>50</v>
      </c>
      <c r="E24" s="8">
        <v>26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f t="shared" si="0"/>
        <v>26</v>
      </c>
      <c r="L24" s="8">
        <f t="shared" si="1"/>
        <v>50</v>
      </c>
      <c r="M24" s="10">
        <f t="shared" si="5"/>
        <v>0</v>
      </c>
      <c r="N24" s="8">
        <f t="shared" si="2"/>
        <v>50</v>
      </c>
      <c r="O24" s="8">
        <f t="shared" si="3"/>
        <v>26</v>
      </c>
      <c r="P24" s="8">
        <f t="shared" si="4"/>
        <v>0</v>
      </c>
    </row>
    <row r="25" spans="1:16" ht="26.25">
      <c r="A25" s="7" t="s">
        <v>53</v>
      </c>
      <c r="B25" s="8" t="s">
        <v>54</v>
      </c>
      <c r="C25" s="8">
        <v>2622.4</v>
      </c>
      <c r="D25" s="8">
        <v>2622.4</v>
      </c>
      <c r="E25" s="8">
        <v>1311</v>
      </c>
      <c r="F25" s="8">
        <v>1282.02513</v>
      </c>
      <c r="G25" s="8">
        <v>0</v>
      </c>
      <c r="H25" s="8">
        <v>1282.02513</v>
      </c>
      <c r="I25" s="8">
        <v>0</v>
      </c>
      <c r="J25" s="8">
        <v>0</v>
      </c>
      <c r="K25" s="8">
        <f t="shared" si="0"/>
        <v>28.97487000000001</v>
      </c>
      <c r="L25" s="8">
        <f t="shared" si="1"/>
        <v>1340.37487</v>
      </c>
      <c r="M25" s="10">
        <f t="shared" si="5"/>
        <v>48.88747445088468</v>
      </c>
      <c r="N25" s="8">
        <f t="shared" si="2"/>
        <v>1340.37487</v>
      </c>
      <c r="O25" s="8">
        <f t="shared" si="3"/>
        <v>28.97487000000001</v>
      </c>
      <c r="P25" s="8">
        <f t="shared" si="4"/>
        <v>97.78986498855835</v>
      </c>
    </row>
    <row r="26" spans="1:16" ht="12.75">
      <c r="A26" s="7" t="s">
        <v>55</v>
      </c>
      <c r="B26" s="8" t="s">
        <v>56</v>
      </c>
      <c r="C26" s="8">
        <v>100</v>
      </c>
      <c r="D26" s="8">
        <v>829.2</v>
      </c>
      <c r="E26" s="8">
        <v>359.9</v>
      </c>
      <c r="F26" s="8">
        <v>345.80424</v>
      </c>
      <c r="G26" s="8">
        <v>0</v>
      </c>
      <c r="H26" s="8">
        <v>311.70646999999997</v>
      </c>
      <c r="I26" s="8">
        <v>34.09777</v>
      </c>
      <c r="J26" s="8">
        <v>48.05337</v>
      </c>
      <c r="K26" s="8">
        <f t="shared" si="0"/>
        <v>14.095759999999984</v>
      </c>
      <c r="L26" s="8">
        <f t="shared" si="1"/>
        <v>483.39576000000005</v>
      </c>
      <c r="M26" s="10">
        <f t="shared" si="5"/>
        <v>37.59122889532078</v>
      </c>
      <c r="N26" s="8">
        <f t="shared" si="2"/>
        <v>517.4935300000001</v>
      </c>
      <c r="O26" s="8">
        <f t="shared" si="3"/>
        <v>48.19353000000001</v>
      </c>
      <c r="P26" s="8">
        <f t="shared" si="4"/>
        <v>86.60918866351764</v>
      </c>
    </row>
    <row r="27" spans="1:16" ht="12.75">
      <c r="A27" s="5" t="s">
        <v>57</v>
      </c>
      <c r="B27" s="6" t="s">
        <v>58</v>
      </c>
      <c r="C27" s="6">
        <v>200652.6</v>
      </c>
      <c r="D27" s="6">
        <v>210645.1</v>
      </c>
      <c r="E27" s="6">
        <v>158004.898</v>
      </c>
      <c r="F27" s="6">
        <v>156618.53256999995</v>
      </c>
      <c r="G27" s="6">
        <v>0</v>
      </c>
      <c r="H27" s="6">
        <v>156557.09503999996</v>
      </c>
      <c r="I27" s="6">
        <v>61.437529999999995</v>
      </c>
      <c r="J27" s="6">
        <v>55273.89069</v>
      </c>
      <c r="K27" s="6">
        <f t="shared" si="0"/>
        <v>1386.3654300000344</v>
      </c>
      <c r="L27" s="6">
        <f t="shared" si="1"/>
        <v>54026.567430000054</v>
      </c>
      <c r="M27" s="6">
        <f t="shared" si="5"/>
        <v>74.32268542681503</v>
      </c>
      <c r="N27" s="6">
        <f t="shared" si="2"/>
        <v>54088.00496000005</v>
      </c>
      <c r="O27" s="6">
        <f t="shared" si="3"/>
        <v>1447.80296000003</v>
      </c>
      <c r="P27" s="6">
        <f t="shared" si="4"/>
        <v>99.08369741803826</v>
      </c>
    </row>
    <row r="28" spans="1:16" ht="78.75">
      <c r="A28" s="7" t="s">
        <v>59</v>
      </c>
      <c r="B28" s="8" t="s">
        <v>188</v>
      </c>
      <c r="C28" s="8">
        <v>12000</v>
      </c>
      <c r="D28" s="8">
        <v>12000</v>
      </c>
      <c r="E28" s="8">
        <v>7030.81118</v>
      </c>
      <c r="F28" s="8">
        <v>7030.81118</v>
      </c>
      <c r="G28" s="8">
        <v>0</v>
      </c>
      <c r="H28" s="8">
        <v>7030.81118</v>
      </c>
      <c r="I28" s="8">
        <v>0</v>
      </c>
      <c r="J28" s="8">
        <v>5318.42329</v>
      </c>
      <c r="K28" s="8">
        <f t="shared" si="0"/>
        <v>0</v>
      </c>
      <c r="L28" s="8">
        <f t="shared" si="1"/>
        <v>4969.18882</v>
      </c>
      <c r="M28" s="10">
        <f t="shared" si="5"/>
        <v>58.59009316666667</v>
      </c>
      <c r="N28" s="8">
        <f t="shared" si="2"/>
        <v>4969.18882</v>
      </c>
      <c r="O28" s="8">
        <f t="shared" si="3"/>
        <v>0</v>
      </c>
      <c r="P28" s="8">
        <f t="shared" si="4"/>
        <v>100</v>
      </c>
    </row>
    <row r="29" spans="1:16" ht="66">
      <c r="A29" s="7" t="s">
        <v>60</v>
      </c>
      <c r="B29" s="8" t="s">
        <v>189</v>
      </c>
      <c r="C29" s="8">
        <v>3000</v>
      </c>
      <c r="D29" s="8">
        <v>3000</v>
      </c>
      <c r="E29" s="8">
        <v>626.6254500000001</v>
      </c>
      <c r="F29" s="8">
        <v>626.62545</v>
      </c>
      <c r="G29" s="8">
        <v>0</v>
      </c>
      <c r="H29" s="8">
        <v>626.62545</v>
      </c>
      <c r="I29" s="8">
        <v>0</v>
      </c>
      <c r="J29" s="8">
        <v>2020.0363700000003</v>
      </c>
      <c r="K29" s="8">
        <f t="shared" si="0"/>
        <v>0</v>
      </c>
      <c r="L29" s="8">
        <f t="shared" si="1"/>
        <v>2373.37455</v>
      </c>
      <c r="M29" s="10">
        <f t="shared" si="5"/>
        <v>20.887515</v>
      </c>
      <c r="N29" s="8">
        <f t="shared" si="2"/>
        <v>2373.37455</v>
      </c>
      <c r="O29" s="8">
        <f t="shared" si="3"/>
        <v>0</v>
      </c>
      <c r="P29" s="8">
        <f t="shared" si="4"/>
        <v>99.99999999999997</v>
      </c>
    </row>
    <row r="30" spans="1:16" ht="66">
      <c r="A30" s="7" t="s">
        <v>61</v>
      </c>
      <c r="B30" s="8" t="s">
        <v>62</v>
      </c>
      <c r="C30" s="8">
        <v>2000</v>
      </c>
      <c r="D30" s="8">
        <v>2000</v>
      </c>
      <c r="E30" s="8">
        <v>297.8207300000001</v>
      </c>
      <c r="F30" s="8">
        <v>297.82072999999997</v>
      </c>
      <c r="G30" s="8">
        <v>0</v>
      </c>
      <c r="H30" s="8">
        <v>297.82072999999997</v>
      </c>
      <c r="I30" s="8">
        <v>0</v>
      </c>
      <c r="J30" s="8">
        <v>711.83031</v>
      </c>
      <c r="K30" s="8">
        <f t="shared" si="0"/>
        <v>0</v>
      </c>
      <c r="L30" s="8">
        <f t="shared" si="1"/>
        <v>1702.17927</v>
      </c>
      <c r="M30" s="10">
        <f t="shared" si="5"/>
        <v>14.891036499999998</v>
      </c>
      <c r="N30" s="8">
        <f t="shared" si="2"/>
        <v>1702.17927</v>
      </c>
      <c r="O30" s="8">
        <f t="shared" si="3"/>
        <v>0</v>
      </c>
      <c r="P30" s="8">
        <f t="shared" si="4"/>
        <v>99.99999999999997</v>
      </c>
    </row>
    <row r="31" spans="1:16" ht="26.25">
      <c r="A31" s="7" t="s">
        <v>63</v>
      </c>
      <c r="B31" s="8" t="s">
        <v>64</v>
      </c>
      <c r="C31" s="8">
        <v>1000</v>
      </c>
      <c r="D31" s="8">
        <v>1000</v>
      </c>
      <c r="E31" s="8">
        <v>92.39023999999999</v>
      </c>
      <c r="F31" s="8">
        <v>92.39024</v>
      </c>
      <c r="G31" s="8">
        <v>0</v>
      </c>
      <c r="H31" s="8">
        <v>92.39024</v>
      </c>
      <c r="I31" s="8">
        <v>0</v>
      </c>
      <c r="J31" s="8">
        <v>219.42184</v>
      </c>
      <c r="K31" s="8">
        <f t="shared" si="0"/>
        <v>0</v>
      </c>
      <c r="L31" s="8">
        <f t="shared" si="1"/>
        <v>907.60976</v>
      </c>
      <c r="M31" s="10">
        <f t="shared" si="5"/>
        <v>9.239024</v>
      </c>
      <c r="N31" s="8">
        <f t="shared" si="2"/>
        <v>907.60976</v>
      </c>
      <c r="O31" s="8">
        <f t="shared" si="3"/>
        <v>0</v>
      </c>
      <c r="P31" s="8">
        <f t="shared" si="4"/>
        <v>100.00000000000003</v>
      </c>
    </row>
    <row r="32" spans="1:16" ht="26.25">
      <c r="A32" s="7" t="s">
        <v>65</v>
      </c>
      <c r="B32" s="8" t="s">
        <v>66</v>
      </c>
      <c r="C32" s="8">
        <v>111679</v>
      </c>
      <c r="D32" s="8">
        <v>121679</v>
      </c>
      <c r="E32" s="8">
        <v>113740.4804</v>
      </c>
      <c r="F32" s="8">
        <v>113740.2688</v>
      </c>
      <c r="G32" s="8">
        <v>0</v>
      </c>
      <c r="H32" s="8">
        <v>113726.74854000002</v>
      </c>
      <c r="I32" s="8">
        <v>13.52026</v>
      </c>
      <c r="J32" s="8">
        <v>46839.06258</v>
      </c>
      <c r="K32" s="8">
        <f t="shared" si="0"/>
        <v>0.21159999999508727</v>
      </c>
      <c r="L32" s="8">
        <f t="shared" si="1"/>
        <v>7938.731199999995</v>
      </c>
      <c r="M32" s="10">
        <f t="shared" si="5"/>
        <v>93.46456540569861</v>
      </c>
      <c r="N32" s="8">
        <f t="shared" si="2"/>
        <v>7952.251459999985</v>
      </c>
      <c r="O32" s="8">
        <f t="shared" si="3"/>
        <v>13.731859999985318</v>
      </c>
      <c r="P32" s="8">
        <f t="shared" si="4"/>
        <v>99.98792702479214</v>
      </c>
    </row>
    <row r="33" spans="1:16" ht="66">
      <c r="A33" s="7" t="s">
        <v>67</v>
      </c>
      <c r="B33" s="8" t="s">
        <v>190</v>
      </c>
      <c r="C33" s="8">
        <v>27.566000000000003</v>
      </c>
      <c r="D33" s="8">
        <v>27.566000000000003</v>
      </c>
      <c r="E33" s="8">
        <v>21.000190000000003</v>
      </c>
      <c r="F33" s="8">
        <v>21.00019</v>
      </c>
      <c r="G33" s="8">
        <v>0</v>
      </c>
      <c r="H33" s="8">
        <v>21.00019</v>
      </c>
      <c r="I33" s="8">
        <v>0</v>
      </c>
      <c r="J33" s="8">
        <v>0</v>
      </c>
      <c r="K33" s="8">
        <f t="shared" si="0"/>
        <v>0</v>
      </c>
      <c r="L33" s="8">
        <f t="shared" si="1"/>
        <v>6.565810000000003</v>
      </c>
      <c r="M33" s="10">
        <f t="shared" si="5"/>
        <v>76.18149169266488</v>
      </c>
      <c r="N33" s="8">
        <f t="shared" si="2"/>
        <v>6.565810000000003</v>
      </c>
      <c r="O33" s="8">
        <f t="shared" si="3"/>
        <v>0</v>
      </c>
      <c r="P33" s="8">
        <f t="shared" si="4"/>
        <v>99.99999999999997</v>
      </c>
    </row>
    <row r="34" spans="1:16" ht="66">
      <c r="A34" s="7" t="s">
        <v>68</v>
      </c>
      <c r="B34" s="8" t="s">
        <v>191</v>
      </c>
      <c r="C34" s="8">
        <v>2.622</v>
      </c>
      <c r="D34" s="8">
        <v>2.622</v>
      </c>
      <c r="E34" s="8">
        <v>1.081</v>
      </c>
      <c r="F34" s="8">
        <v>1.081</v>
      </c>
      <c r="G34" s="8">
        <v>0</v>
      </c>
      <c r="H34" s="8">
        <v>1.081</v>
      </c>
      <c r="I34" s="8">
        <v>0</v>
      </c>
      <c r="J34" s="8">
        <v>0</v>
      </c>
      <c r="K34" s="8">
        <f t="shared" si="0"/>
        <v>0</v>
      </c>
      <c r="L34" s="8">
        <f t="shared" si="1"/>
        <v>1.541</v>
      </c>
      <c r="M34" s="10">
        <f t="shared" si="5"/>
        <v>41.228070175438596</v>
      </c>
      <c r="N34" s="8">
        <f t="shared" si="2"/>
        <v>1.541</v>
      </c>
      <c r="O34" s="8">
        <f t="shared" si="3"/>
        <v>0</v>
      </c>
      <c r="P34" s="8">
        <f t="shared" si="4"/>
        <v>100</v>
      </c>
    </row>
    <row r="35" spans="1:16" ht="66">
      <c r="A35" s="7" t="s">
        <v>69</v>
      </c>
      <c r="B35" s="8" t="s">
        <v>70</v>
      </c>
      <c r="C35" s="8">
        <v>2.622</v>
      </c>
      <c r="D35" s="8">
        <v>2.622</v>
      </c>
      <c r="E35" s="8">
        <v>2.162</v>
      </c>
      <c r="F35" s="8">
        <v>2.162</v>
      </c>
      <c r="G35" s="8">
        <v>0</v>
      </c>
      <c r="H35" s="8">
        <v>2.162</v>
      </c>
      <c r="I35" s="8">
        <v>0</v>
      </c>
      <c r="J35" s="8">
        <v>0</v>
      </c>
      <c r="K35" s="8">
        <f t="shared" si="0"/>
        <v>0</v>
      </c>
      <c r="L35" s="8">
        <f t="shared" si="1"/>
        <v>0.45999999999999996</v>
      </c>
      <c r="M35" s="10">
        <f t="shared" si="5"/>
        <v>82.45614035087719</v>
      </c>
      <c r="N35" s="8">
        <f t="shared" si="2"/>
        <v>0.45999999999999996</v>
      </c>
      <c r="O35" s="8">
        <f t="shared" si="3"/>
        <v>0</v>
      </c>
      <c r="P35" s="8">
        <f t="shared" si="4"/>
        <v>100</v>
      </c>
    </row>
    <row r="36" spans="1:16" ht="26.25">
      <c r="A36" s="7" t="s">
        <v>71</v>
      </c>
      <c r="B36" s="8" t="s">
        <v>72</v>
      </c>
      <c r="C36" s="8">
        <v>6.59</v>
      </c>
      <c r="D36" s="8">
        <v>6.59</v>
      </c>
      <c r="E36" s="8">
        <v>4.33254</v>
      </c>
      <c r="F36" s="8">
        <v>4.33254</v>
      </c>
      <c r="G36" s="8">
        <v>0</v>
      </c>
      <c r="H36" s="8">
        <v>4.33254</v>
      </c>
      <c r="I36" s="8">
        <v>0</v>
      </c>
      <c r="J36" s="8">
        <v>0</v>
      </c>
      <c r="K36" s="8">
        <f t="shared" si="0"/>
        <v>0</v>
      </c>
      <c r="L36" s="8">
        <f t="shared" si="1"/>
        <v>2.25746</v>
      </c>
      <c r="M36" s="10">
        <f t="shared" si="5"/>
        <v>65.74415781487102</v>
      </c>
      <c r="N36" s="8">
        <f t="shared" si="2"/>
        <v>2.25746</v>
      </c>
      <c r="O36" s="8">
        <f t="shared" si="3"/>
        <v>0</v>
      </c>
      <c r="P36" s="8">
        <f t="shared" si="4"/>
        <v>100</v>
      </c>
    </row>
    <row r="37" spans="1:16" ht="39">
      <c r="A37" s="7" t="s">
        <v>73</v>
      </c>
      <c r="B37" s="8" t="s">
        <v>74</v>
      </c>
      <c r="C37" s="8">
        <v>196.9</v>
      </c>
      <c r="D37" s="8">
        <v>196.9</v>
      </c>
      <c r="E37" s="8">
        <v>109.71426999999998</v>
      </c>
      <c r="F37" s="8">
        <v>109.71427000000001</v>
      </c>
      <c r="G37" s="8">
        <v>0</v>
      </c>
      <c r="H37" s="8">
        <v>109.71427000000001</v>
      </c>
      <c r="I37" s="8">
        <v>0</v>
      </c>
      <c r="J37" s="8">
        <v>111.98142999999999</v>
      </c>
      <c r="K37" s="8">
        <f t="shared" si="0"/>
        <v>0</v>
      </c>
      <c r="L37" s="8">
        <f t="shared" si="1"/>
        <v>87.18572999999999</v>
      </c>
      <c r="M37" s="10">
        <f t="shared" si="5"/>
        <v>55.72080751650584</v>
      </c>
      <c r="N37" s="8">
        <f t="shared" si="2"/>
        <v>87.18572999999999</v>
      </c>
      <c r="O37" s="8">
        <f t="shared" si="3"/>
        <v>0</v>
      </c>
      <c r="P37" s="8">
        <f t="shared" si="4"/>
        <v>100.00000000000003</v>
      </c>
    </row>
    <row r="38" spans="1:16" ht="66">
      <c r="A38" s="7" t="s">
        <v>75</v>
      </c>
      <c r="B38" s="8" t="s">
        <v>192</v>
      </c>
      <c r="C38" s="8">
        <v>102.2</v>
      </c>
      <c r="D38" s="8">
        <v>102.2</v>
      </c>
      <c r="E38" s="8">
        <v>100</v>
      </c>
      <c r="F38" s="8">
        <v>100</v>
      </c>
      <c r="G38" s="8">
        <v>0</v>
      </c>
      <c r="H38" s="8">
        <v>100</v>
      </c>
      <c r="I38" s="8">
        <v>0</v>
      </c>
      <c r="J38" s="8">
        <v>0</v>
      </c>
      <c r="K38" s="8">
        <f aca="true" t="shared" si="6" ref="K38:K69">E38-F38</f>
        <v>0</v>
      </c>
      <c r="L38" s="8">
        <f aca="true" t="shared" si="7" ref="L38:L69">D38-F38</f>
        <v>2.200000000000003</v>
      </c>
      <c r="M38" s="10">
        <f t="shared" si="5"/>
        <v>97.84735812133071</v>
      </c>
      <c r="N38" s="8">
        <f aca="true" t="shared" si="8" ref="N38:N69">D38-H38</f>
        <v>2.200000000000003</v>
      </c>
      <c r="O38" s="8">
        <f aca="true" t="shared" si="9" ref="O38:O69">E38-H38</f>
        <v>0</v>
      </c>
      <c r="P38" s="8">
        <f aca="true" t="shared" si="10" ref="P38:P69">IF(E38=0,0,(H38/E38)*100)</f>
        <v>100</v>
      </c>
    </row>
    <row r="39" spans="1:16" ht="66">
      <c r="A39" s="7" t="s">
        <v>76</v>
      </c>
      <c r="B39" s="8" t="s">
        <v>77</v>
      </c>
      <c r="C39" s="8">
        <v>8</v>
      </c>
      <c r="D39" s="8">
        <v>8</v>
      </c>
      <c r="E39" s="8">
        <v>3.9</v>
      </c>
      <c r="F39" s="8">
        <v>1.54651</v>
      </c>
      <c r="G39" s="8">
        <v>0</v>
      </c>
      <c r="H39" s="8">
        <v>1.54651</v>
      </c>
      <c r="I39" s="8">
        <v>0</v>
      </c>
      <c r="J39" s="8">
        <v>0</v>
      </c>
      <c r="K39" s="8">
        <f t="shared" si="6"/>
        <v>2.35349</v>
      </c>
      <c r="L39" s="8">
        <f t="shared" si="7"/>
        <v>6.45349</v>
      </c>
      <c r="M39" s="10">
        <f t="shared" si="5"/>
        <v>19.331375</v>
      </c>
      <c r="N39" s="8">
        <f t="shared" si="8"/>
        <v>6.45349</v>
      </c>
      <c r="O39" s="8">
        <f t="shared" si="9"/>
        <v>2.35349</v>
      </c>
      <c r="P39" s="8">
        <f t="shared" si="10"/>
        <v>39.654102564102566</v>
      </c>
    </row>
    <row r="40" spans="1:16" ht="26.25">
      <c r="A40" s="7" t="s">
        <v>78</v>
      </c>
      <c r="B40" s="8" t="s">
        <v>79</v>
      </c>
      <c r="C40" s="8">
        <v>516</v>
      </c>
      <c r="D40" s="8">
        <v>516</v>
      </c>
      <c r="E40" s="8">
        <v>258</v>
      </c>
      <c r="F40" s="8">
        <v>249.52891</v>
      </c>
      <c r="G40" s="8">
        <v>0</v>
      </c>
      <c r="H40" s="8">
        <v>249.52891</v>
      </c>
      <c r="I40" s="8">
        <v>0</v>
      </c>
      <c r="J40" s="8">
        <v>0</v>
      </c>
      <c r="K40" s="8">
        <f t="shared" si="6"/>
        <v>8.471090000000004</v>
      </c>
      <c r="L40" s="8">
        <f t="shared" si="7"/>
        <v>266.47109</v>
      </c>
      <c r="M40" s="10">
        <f t="shared" si="5"/>
        <v>48.35831589147287</v>
      </c>
      <c r="N40" s="8">
        <f t="shared" si="8"/>
        <v>266.47109</v>
      </c>
      <c r="O40" s="8">
        <f t="shared" si="9"/>
        <v>8.471090000000004</v>
      </c>
      <c r="P40" s="8">
        <f t="shared" si="10"/>
        <v>96.71663178294574</v>
      </c>
    </row>
    <row r="41" spans="1:16" ht="39">
      <c r="A41" s="7" t="s">
        <v>80</v>
      </c>
      <c r="B41" s="8" t="s">
        <v>81</v>
      </c>
      <c r="C41" s="8">
        <v>1142.4</v>
      </c>
      <c r="D41" s="8">
        <v>1142.4</v>
      </c>
      <c r="E41" s="8">
        <v>522.2</v>
      </c>
      <c r="F41" s="8">
        <v>330.48401</v>
      </c>
      <c r="G41" s="8">
        <v>0</v>
      </c>
      <c r="H41" s="8">
        <v>330.48401</v>
      </c>
      <c r="I41" s="8">
        <v>0</v>
      </c>
      <c r="J41" s="8">
        <v>0</v>
      </c>
      <c r="K41" s="8">
        <f t="shared" si="6"/>
        <v>191.71599000000003</v>
      </c>
      <c r="L41" s="8">
        <f t="shared" si="7"/>
        <v>811.9159900000001</v>
      </c>
      <c r="M41" s="10">
        <f t="shared" si="5"/>
        <v>28.92892244397759</v>
      </c>
      <c r="N41" s="8">
        <f t="shared" si="8"/>
        <v>811.9159900000001</v>
      </c>
      <c r="O41" s="8">
        <f t="shared" si="9"/>
        <v>191.71599000000003</v>
      </c>
      <c r="P41" s="8">
        <f t="shared" si="10"/>
        <v>63.28686518575258</v>
      </c>
    </row>
    <row r="42" spans="1:16" ht="26.25">
      <c r="A42" s="7" t="s">
        <v>82</v>
      </c>
      <c r="B42" s="8" t="s">
        <v>83</v>
      </c>
      <c r="C42" s="8">
        <v>340</v>
      </c>
      <c r="D42" s="8">
        <v>340</v>
      </c>
      <c r="E42" s="8">
        <v>169.8</v>
      </c>
      <c r="F42" s="8">
        <v>169.8</v>
      </c>
      <c r="G42" s="8">
        <v>0</v>
      </c>
      <c r="H42" s="8">
        <v>169.8</v>
      </c>
      <c r="I42" s="8">
        <v>0</v>
      </c>
      <c r="J42" s="8">
        <v>0</v>
      </c>
      <c r="K42" s="8">
        <f t="shared" si="6"/>
        <v>0</v>
      </c>
      <c r="L42" s="8">
        <f t="shared" si="7"/>
        <v>170.2</v>
      </c>
      <c r="M42" s="10">
        <f t="shared" si="5"/>
        <v>49.94117647058824</v>
      </c>
      <c r="N42" s="8">
        <f t="shared" si="8"/>
        <v>170.2</v>
      </c>
      <c r="O42" s="8">
        <f t="shared" si="9"/>
        <v>0</v>
      </c>
      <c r="P42" s="8">
        <f t="shared" si="10"/>
        <v>100</v>
      </c>
    </row>
    <row r="43" spans="1:16" ht="12.75">
      <c r="A43" s="7" t="s">
        <v>84</v>
      </c>
      <c r="B43" s="8" t="s">
        <v>85</v>
      </c>
      <c r="C43" s="8">
        <v>530</v>
      </c>
      <c r="D43" s="8">
        <v>530</v>
      </c>
      <c r="E43" s="8">
        <v>250.63385000000002</v>
      </c>
      <c r="F43" s="8">
        <v>233.82433</v>
      </c>
      <c r="G43" s="8">
        <v>0</v>
      </c>
      <c r="H43" s="8">
        <v>233.82433</v>
      </c>
      <c r="I43" s="8">
        <v>0</v>
      </c>
      <c r="J43" s="8">
        <v>0</v>
      </c>
      <c r="K43" s="8">
        <f t="shared" si="6"/>
        <v>16.80952000000002</v>
      </c>
      <c r="L43" s="8">
        <f t="shared" si="7"/>
        <v>296.17566999999997</v>
      </c>
      <c r="M43" s="10">
        <f t="shared" si="5"/>
        <v>44.11779811320755</v>
      </c>
      <c r="N43" s="8">
        <f t="shared" si="8"/>
        <v>296.17566999999997</v>
      </c>
      <c r="O43" s="8">
        <f t="shared" si="9"/>
        <v>16.80952000000002</v>
      </c>
      <c r="P43" s="8">
        <f t="shared" si="10"/>
        <v>93.29319642977195</v>
      </c>
    </row>
    <row r="44" spans="1:16" ht="26.25">
      <c r="A44" s="7" t="s">
        <v>86</v>
      </c>
      <c r="B44" s="8" t="s">
        <v>87</v>
      </c>
      <c r="C44" s="8">
        <v>250</v>
      </c>
      <c r="D44" s="8">
        <v>250</v>
      </c>
      <c r="E44" s="8">
        <v>173.0093</v>
      </c>
      <c r="F44" s="8">
        <v>33.29049</v>
      </c>
      <c r="G44" s="8">
        <v>0</v>
      </c>
      <c r="H44" s="8">
        <v>33.29049</v>
      </c>
      <c r="I44" s="8">
        <v>0</v>
      </c>
      <c r="J44" s="8">
        <v>0</v>
      </c>
      <c r="K44" s="8">
        <f t="shared" si="6"/>
        <v>139.71881</v>
      </c>
      <c r="L44" s="8">
        <f t="shared" si="7"/>
        <v>216.70951</v>
      </c>
      <c r="M44" s="10">
        <f t="shared" si="5"/>
        <v>13.316196</v>
      </c>
      <c r="N44" s="8">
        <f t="shared" si="8"/>
        <v>216.70951</v>
      </c>
      <c r="O44" s="8">
        <f t="shared" si="9"/>
        <v>139.71881</v>
      </c>
      <c r="P44" s="8">
        <f t="shared" si="10"/>
        <v>19.24202340567819</v>
      </c>
    </row>
    <row r="45" spans="1:16" ht="12.75">
      <c r="A45" s="7" t="s">
        <v>88</v>
      </c>
      <c r="B45" s="8" t="s">
        <v>89</v>
      </c>
      <c r="C45" s="8">
        <v>28509</v>
      </c>
      <c r="D45" s="8">
        <v>28509</v>
      </c>
      <c r="E45" s="8">
        <v>13269.786310000001</v>
      </c>
      <c r="F45" s="8">
        <v>13042.37231</v>
      </c>
      <c r="G45" s="8">
        <v>0</v>
      </c>
      <c r="H45" s="8">
        <v>13042.37231</v>
      </c>
      <c r="I45" s="8">
        <v>0</v>
      </c>
      <c r="J45" s="8">
        <v>0</v>
      </c>
      <c r="K45" s="8">
        <f t="shared" si="6"/>
        <v>227.41400000000067</v>
      </c>
      <c r="L45" s="8">
        <f t="shared" si="7"/>
        <v>15466.62769</v>
      </c>
      <c r="M45" s="10">
        <f t="shared" si="5"/>
        <v>45.748263039741836</v>
      </c>
      <c r="N45" s="8">
        <f t="shared" si="8"/>
        <v>15466.62769</v>
      </c>
      <c r="O45" s="8">
        <f t="shared" si="9"/>
        <v>227.41400000000067</v>
      </c>
      <c r="P45" s="8">
        <f t="shared" si="10"/>
        <v>98.2862271125751</v>
      </c>
    </row>
    <row r="46" spans="1:16" ht="26.25">
      <c r="A46" s="7" t="s">
        <v>90</v>
      </c>
      <c r="B46" s="8" t="s">
        <v>91</v>
      </c>
      <c r="C46" s="8">
        <v>2000</v>
      </c>
      <c r="D46" s="8">
        <v>2000</v>
      </c>
      <c r="E46" s="8">
        <v>1069.0095800000001</v>
      </c>
      <c r="F46" s="8">
        <v>1046.53233</v>
      </c>
      <c r="G46" s="8">
        <v>0</v>
      </c>
      <c r="H46" s="8">
        <v>1046.53233</v>
      </c>
      <c r="I46" s="8">
        <v>0</v>
      </c>
      <c r="J46" s="8">
        <v>0</v>
      </c>
      <c r="K46" s="8">
        <f t="shared" si="6"/>
        <v>22.47725000000014</v>
      </c>
      <c r="L46" s="8">
        <f t="shared" si="7"/>
        <v>953.46767</v>
      </c>
      <c r="M46" s="10">
        <f t="shared" si="5"/>
        <v>52.3266165</v>
      </c>
      <c r="N46" s="8">
        <f t="shared" si="8"/>
        <v>953.46767</v>
      </c>
      <c r="O46" s="8">
        <f t="shared" si="9"/>
        <v>22.47725000000014</v>
      </c>
      <c r="P46" s="8">
        <f t="shared" si="10"/>
        <v>97.89737618628263</v>
      </c>
    </row>
    <row r="47" spans="1:16" ht="12.75">
      <c r="A47" s="7" t="s">
        <v>92</v>
      </c>
      <c r="B47" s="8" t="s">
        <v>93</v>
      </c>
      <c r="C47" s="8">
        <v>6500</v>
      </c>
      <c r="D47" s="8">
        <v>6500</v>
      </c>
      <c r="E47" s="8">
        <v>3897.50871</v>
      </c>
      <c r="F47" s="8">
        <v>3897.1367200000004</v>
      </c>
      <c r="G47" s="8">
        <v>0</v>
      </c>
      <c r="H47" s="8">
        <v>3897.1367200000004</v>
      </c>
      <c r="I47" s="8">
        <v>0</v>
      </c>
      <c r="J47" s="8">
        <v>0</v>
      </c>
      <c r="K47" s="8">
        <f t="shared" si="6"/>
        <v>0.37198999999964144</v>
      </c>
      <c r="L47" s="8">
        <f t="shared" si="7"/>
        <v>2602.8632799999996</v>
      </c>
      <c r="M47" s="10">
        <f t="shared" si="5"/>
        <v>59.95594953846155</v>
      </c>
      <c r="N47" s="8">
        <f t="shared" si="8"/>
        <v>2602.8632799999996</v>
      </c>
      <c r="O47" s="8">
        <f t="shared" si="9"/>
        <v>0.37198999999964144</v>
      </c>
      <c r="P47" s="8">
        <f t="shared" si="10"/>
        <v>99.99045569804514</v>
      </c>
    </row>
    <row r="48" spans="1:16" ht="12.75">
      <c r="A48" s="7" t="s">
        <v>94</v>
      </c>
      <c r="B48" s="8" t="s">
        <v>95</v>
      </c>
      <c r="C48" s="8">
        <v>450</v>
      </c>
      <c r="D48" s="8">
        <v>450</v>
      </c>
      <c r="E48" s="8">
        <v>210.87106</v>
      </c>
      <c r="F48" s="8">
        <v>207.90625</v>
      </c>
      <c r="G48" s="8">
        <v>0</v>
      </c>
      <c r="H48" s="8">
        <v>207.90625</v>
      </c>
      <c r="I48" s="8">
        <v>0</v>
      </c>
      <c r="J48" s="8">
        <v>0</v>
      </c>
      <c r="K48" s="8">
        <f t="shared" si="6"/>
        <v>2.96481</v>
      </c>
      <c r="L48" s="8">
        <f t="shared" si="7"/>
        <v>242.09375</v>
      </c>
      <c r="M48" s="10">
        <f t="shared" si="5"/>
        <v>46.201388888888886</v>
      </c>
      <c r="N48" s="8">
        <f t="shared" si="8"/>
        <v>242.09375</v>
      </c>
      <c r="O48" s="8">
        <f t="shared" si="9"/>
        <v>2.96481</v>
      </c>
      <c r="P48" s="8">
        <f t="shared" si="10"/>
        <v>98.59401759539692</v>
      </c>
    </row>
    <row r="49" spans="1:16" ht="12.75">
      <c r="A49" s="7" t="s">
        <v>96</v>
      </c>
      <c r="B49" s="8" t="s">
        <v>97</v>
      </c>
      <c r="C49" s="8">
        <v>60</v>
      </c>
      <c r="D49" s="8">
        <v>60</v>
      </c>
      <c r="E49" s="8">
        <v>16.9</v>
      </c>
      <c r="F49" s="8">
        <v>15.48</v>
      </c>
      <c r="G49" s="8">
        <v>0</v>
      </c>
      <c r="H49" s="8">
        <v>15.48</v>
      </c>
      <c r="I49" s="8">
        <v>0</v>
      </c>
      <c r="J49" s="8">
        <v>0</v>
      </c>
      <c r="K49" s="8">
        <f t="shared" si="6"/>
        <v>1.4199999999999982</v>
      </c>
      <c r="L49" s="8">
        <f t="shared" si="7"/>
        <v>44.519999999999996</v>
      </c>
      <c r="M49" s="10">
        <f t="shared" si="5"/>
        <v>25.8</v>
      </c>
      <c r="N49" s="8">
        <f t="shared" si="8"/>
        <v>44.519999999999996</v>
      </c>
      <c r="O49" s="8">
        <f t="shared" si="9"/>
        <v>1.4199999999999982</v>
      </c>
      <c r="P49" s="8">
        <f t="shared" si="10"/>
        <v>91.59763313609469</v>
      </c>
    </row>
    <row r="50" spans="1:16" ht="26.25">
      <c r="A50" s="7" t="s">
        <v>98</v>
      </c>
      <c r="B50" s="8" t="s">
        <v>99</v>
      </c>
      <c r="C50" s="8">
        <v>6000</v>
      </c>
      <c r="D50" s="8">
        <v>6000</v>
      </c>
      <c r="E50" s="8">
        <v>3122.23013</v>
      </c>
      <c r="F50" s="8">
        <v>3083.9648300000003</v>
      </c>
      <c r="G50" s="8">
        <v>0</v>
      </c>
      <c r="H50" s="8">
        <v>3083.9648300000003</v>
      </c>
      <c r="I50" s="8">
        <v>0</v>
      </c>
      <c r="J50" s="8">
        <v>0</v>
      </c>
      <c r="K50" s="8">
        <f t="shared" si="6"/>
        <v>38.26529999999957</v>
      </c>
      <c r="L50" s="8">
        <f t="shared" si="7"/>
        <v>2916.0351699999997</v>
      </c>
      <c r="M50" s="10">
        <f t="shared" si="5"/>
        <v>51.39941383333334</v>
      </c>
      <c r="N50" s="8">
        <f t="shared" si="8"/>
        <v>2916.0351699999997</v>
      </c>
      <c r="O50" s="8">
        <f t="shared" si="9"/>
        <v>38.26529999999957</v>
      </c>
      <c r="P50" s="8">
        <f t="shared" si="10"/>
        <v>98.77442410050666</v>
      </c>
    </row>
    <row r="51" spans="1:16" ht="26.25">
      <c r="A51" s="7" t="s">
        <v>100</v>
      </c>
      <c r="B51" s="8" t="s">
        <v>101</v>
      </c>
      <c r="C51" s="8">
        <v>12000</v>
      </c>
      <c r="D51" s="8">
        <v>12000</v>
      </c>
      <c r="E51" s="8">
        <v>5543.17624</v>
      </c>
      <c r="F51" s="8">
        <v>5447.14702</v>
      </c>
      <c r="G51" s="8">
        <v>0</v>
      </c>
      <c r="H51" s="8">
        <v>5447.14702</v>
      </c>
      <c r="I51" s="8">
        <v>0</v>
      </c>
      <c r="J51" s="8">
        <v>0</v>
      </c>
      <c r="K51" s="8">
        <f t="shared" si="6"/>
        <v>96.02921999999944</v>
      </c>
      <c r="L51" s="8">
        <f t="shared" si="7"/>
        <v>6552.85298</v>
      </c>
      <c r="M51" s="10">
        <f t="shared" si="5"/>
        <v>45.39289183333334</v>
      </c>
      <c r="N51" s="8">
        <f t="shared" si="8"/>
        <v>6552.85298</v>
      </c>
      <c r="O51" s="8">
        <f t="shared" si="9"/>
        <v>96.02921999999944</v>
      </c>
      <c r="P51" s="8">
        <f t="shared" si="10"/>
        <v>98.2676138040309</v>
      </c>
    </row>
    <row r="52" spans="1:16" ht="26.25">
      <c r="A52" s="7" t="s">
        <v>102</v>
      </c>
      <c r="B52" s="8" t="s">
        <v>103</v>
      </c>
      <c r="C52" s="8">
        <v>72.2</v>
      </c>
      <c r="D52" s="8">
        <v>72.2</v>
      </c>
      <c r="E52" s="8">
        <v>36.35</v>
      </c>
      <c r="F52" s="8">
        <v>36.347370000000005</v>
      </c>
      <c r="G52" s="8">
        <v>0</v>
      </c>
      <c r="H52" s="8">
        <v>36.347370000000005</v>
      </c>
      <c r="I52" s="8">
        <v>0</v>
      </c>
      <c r="J52" s="8">
        <v>0</v>
      </c>
      <c r="K52" s="8">
        <f t="shared" si="6"/>
        <v>0.0026299999999963575</v>
      </c>
      <c r="L52" s="8">
        <f t="shared" si="7"/>
        <v>35.85263</v>
      </c>
      <c r="M52" s="10">
        <f t="shared" si="5"/>
        <v>50.342617728531856</v>
      </c>
      <c r="N52" s="8">
        <f t="shared" si="8"/>
        <v>35.85263</v>
      </c>
      <c r="O52" s="8">
        <f t="shared" si="9"/>
        <v>0.0026299999999963575</v>
      </c>
      <c r="P52" s="8">
        <f t="shared" si="10"/>
        <v>99.99276478679506</v>
      </c>
    </row>
    <row r="53" spans="1:16" ht="26.25">
      <c r="A53" s="7" t="s">
        <v>104</v>
      </c>
      <c r="B53" s="8" t="s">
        <v>105</v>
      </c>
      <c r="C53" s="8">
        <v>2200</v>
      </c>
      <c r="D53" s="8">
        <v>2200</v>
      </c>
      <c r="E53" s="8">
        <v>1133.07482</v>
      </c>
      <c r="F53" s="8">
        <v>1119.16348</v>
      </c>
      <c r="G53" s="8">
        <v>0</v>
      </c>
      <c r="H53" s="8">
        <v>1119.16348</v>
      </c>
      <c r="I53" s="8">
        <v>0</v>
      </c>
      <c r="J53" s="8">
        <v>0</v>
      </c>
      <c r="K53" s="8">
        <f t="shared" si="6"/>
        <v>13.91134000000011</v>
      </c>
      <c r="L53" s="8">
        <f t="shared" si="7"/>
        <v>1080.83652</v>
      </c>
      <c r="M53" s="10">
        <f t="shared" si="5"/>
        <v>50.87106727272727</v>
      </c>
      <c r="N53" s="8">
        <f t="shared" si="8"/>
        <v>1080.83652</v>
      </c>
      <c r="O53" s="8">
        <f t="shared" si="9"/>
        <v>13.91134000000011</v>
      </c>
      <c r="P53" s="8">
        <f t="shared" si="10"/>
        <v>98.77224877347463</v>
      </c>
    </row>
    <row r="54" spans="1:16" ht="26.25">
      <c r="A54" s="7" t="s">
        <v>106</v>
      </c>
      <c r="B54" s="8" t="s">
        <v>107</v>
      </c>
      <c r="C54" s="8">
        <v>34.1</v>
      </c>
      <c r="D54" s="8">
        <v>34.1</v>
      </c>
      <c r="E54" s="8">
        <v>28.23</v>
      </c>
      <c r="F54" s="8">
        <v>28.17</v>
      </c>
      <c r="G54" s="8">
        <v>0</v>
      </c>
      <c r="H54" s="8">
        <v>28.17</v>
      </c>
      <c r="I54" s="8">
        <v>0</v>
      </c>
      <c r="J54" s="8">
        <v>5.603</v>
      </c>
      <c r="K54" s="8">
        <f t="shared" si="6"/>
        <v>0.05999999999999872</v>
      </c>
      <c r="L54" s="8">
        <f t="shared" si="7"/>
        <v>5.93</v>
      </c>
      <c r="M54" s="10">
        <f t="shared" si="5"/>
        <v>82.60997067448682</v>
      </c>
      <c r="N54" s="8">
        <f t="shared" si="8"/>
        <v>5.93</v>
      </c>
      <c r="O54" s="8">
        <f t="shared" si="9"/>
        <v>0.05999999999999872</v>
      </c>
      <c r="P54" s="8">
        <f t="shared" si="10"/>
        <v>99.7874601487779</v>
      </c>
    </row>
    <row r="55" spans="1:16" ht="52.5">
      <c r="A55" s="7" t="s">
        <v>108</v>
      </c>
      <c r="B55" s="8" t="s">
        <v>109</v>
      </c>
      <c r="C55" s="8">
        <v>4451.4</v>
      </c>
      <c r="D55" s="8">
        <v>4451.4</v>
      </c>
      <c r="E55" s="8">
        <v>2578.5</v>
      </c>
      <c r="F55" s="8">
        <v>2476.4976400000005</v>
      </c>
      <c r="G55" s="8">
        <v>0</v>
      </c>
      <c r="H55" s="8">
        <v>2476.4976400000005</v>
      </c>
      <c r="I55" s="8">
        <v>0</v>
      </c>
      <c r="J55" s="8">
        <v>0</v>
      </c>
      <c r="K55" s="8">
        <f t="shared" si="6"/>
        <v>102.0023599999995</v>
      </c>
      <c r="L55" s="8">
        <f t="shared" si="7"/>
        <v>1974.9023599999991</v>
      </c>
      <c r="M55" s="10">
        <f t="shared" si="5"/>
        <v>55.63412948735231</v>
      </c>
      <c r="N55" s="8">
        <f t="shared" si="8"/>
        <v>1974.9023599999991</v>
      </c>
      <c r="O55" s="8">
        <f t="shared" si="9"/>
        <v>102.0023599999995</v>
      </c>
      <c r="P55" s="8">
        <f t="shared" si="10"/>
        <v>96.044120224937</v>
      </c>
    </row>
    <row r="56" spans="1:16" ht="26.25">
      <c r="A56" s="7" t="s">
        <v>110</v>
      </c>
      <c r="B56" s="8" t="s">
        <v>111</v>
      </c>
      <c r="C56" s="8">
        <v>1778.5</v>
      </c>
      <c r="D56" s="8">
        <v>1808.5</v>
      </c>
      <c r="E56" s="8">
        <v>1211</v>
      </c>
      <c r="F56" s="8">
        <v>1153.2985</v>
      </c>
      <c r="G56" s="8">
        <v>0</v>
      </c>
      <c r="H56" s="8">
        <v>1153.29832</v>
      </c>
      <c r="I56" s="8">
        <v>0.00017999999999999998</v>
      </c>
      <c r="J56" s="8">
        <v>0</v>
      </c>
      <c r="K56" s="8">
        <f t="shared" si="6"/>
        <v>57.701499999999896</v>
      </c>
      <c r="L56" s="8">
        <f t="shared" si="7"/>
        <v>655.2014999999999</v>
      </c>
      <c r="M56" s="10">
        <f t="shared" si="5"/>
        <v>63.770988111694784</v>
      </c>
      <c r="N56" s="8">
        <f t="shared" si="8"/>
        <v>655.2016799999999</v>
      </c>
      <c r="O56" s="8">
        <f t="shared" si="9"/>
        <v>57.7016799999999</v>
      </c>
      <c r="P56" s="8">
        <f t="shared" si="10"/>
        <v>95.23520396366641</v>
      </c>
    </row>
    <row r="57" spans="1:16" ht="12.75">
      <c r="A57" s="7" t="s">
        <v>112</v>
      </c>
      <c r="B57" s="8" t="s">
        <v>113</v>
      </c>
      <c r="C57" s="8">
        <v>1175.1</v>
      </c>
      <c r="D57" s="8">
        <v>1175.1</v>
      </c>
      <c r="E57" s="8">
        <v>719.6</v>
      </c>
      <c r="F57" s="8">
        <v>619.93995</v>
      </c>
      <c r="G57" s="8">
        <v>0</v>
      </c>
      <c r="H57" s="8">
        <v>579.49798</v>
      </c>
      <c r="I57" s="8">
        <v>40.44197</v>
      </c>
      <c r="J57" s="8">
        <v>40.44197</v>
      </c>
      <c r="K57" s="8">
        <f t="shared" si="6"/>
        <v>99.66005000000007</v>
      </c>
      <c r="L57" s="8">
        <f t="shared" si="7"/>
        <v>555.16005</v>
      </c>
      <c r="M57" s="10">
        <f t="shared" si="5"/>
        <v>49.31478001872181</v>
      </c>
      <c r="N57" s="8">
        <f t="shared" si="8"/>
        <v>595.6020199999999</v>
      </c>
      <c r="O57" s="8">
        <f t="shared" si="9"/>
        <v>140.10202000000004</v>
      </c>
      <c r="P57" s="8">
        <f t="shared" si="10"/>
        <v>80.53056976097832</v>
      </c>
    </row>
    <row r="58" spans="1:16" ht="26.25">
      <c r="A58" s="7" t="s">
        <v>114</v>
      </c>
      <c r="B58" s="8" t="s">
        <v>115</v>
      </c>
      <c r="C58" s="8">
        <v>30</v>
      </c>
      <c r="D58" s="8">
        <v>30</v>
      </c>
      <c r="E58" s="8">
        <v>15</v>
      </c>
      <c r="F58" s="8">
        <v>11.71526</v>
      </c>
      <c r="G58" s="8">
        <v>0</v>
      </c>
      <c r="H58" s="8">
        <v>9.83526</v>
      </c>
      <c r="I58" s="8">
        <v>1.88</v>
      </c>
      <c r="J58" s="8">
        <v>1.88</v>
      </c>
      <c r="K58" s="8">
        <f t="shared" si="6"/>
        <v>3.2847399999999993</v>
      </c>
      <c r="L58" s="8">
        <f t="shared" si="7"/>
        <v>18.28474</v>
      </c>
      <c r="M58" s="10">
        <f t="shared" si="5"/>
        <v>32.784200000000006</v>
      </c>
      <c r="N58" s="8">
        <f t="shared" si="8"/>
        <v>20.164740000000002</v>
      </c>
      <c r="O58" s="8">
        <f t="shared" si="9"/>
        <v>5.16474</v>
      </c>
      <c r="P58" s="8">
        <f t="shared" si="10"/>
        <v>65.56840000000001</v>
      </c>
    </row>
    <row r="59" spans="1:16" ht="26.25">
      <c r="A59" s="7" t="s">
        <v>116</v>
      </c>
      <c r="B59" s="8" t="s">
        <v>117</v>
      </c>
      <c r="C59" s="8">
        <v>40</v>
      </c>
      <c r="D59" s="8">
        <v>40</v>
      </c>
      <c r="E59" s="8">
        <v>22</v>
      </c>
      <c r="F59" s="8">
        <v>8.853209999999999</v>
      </c>
      <c r="G59" s="8">
        <v>0</v>
      </c>
      <c r="H59" s="8">
        <v>8.853209999999999</v>
      </c>
      <c r="I59" s="8">
        <v>0</v>
      </c>
      <c r="J59" s="8">
        <v>0</v>
      </c>
      <c r="K59" s="8">
        <f t="shared" si="6"/>
        <v>13.146790000000001</v>
      </c>
      <c r="L59" s="8">
        <f t="shared" si="7"/>
        <v>31.146790000000003</v>
      </c>
      <c r="M59" s="10">
        <f t="shared" si="5"/>
        <v>22.133024999999996</v>
      </c>
      <c r="N59" s="8">
        <f t="shared" si="8"/>
        <v>31.146790000000003</v>
      </c>
      <c r="O59" s="8">
        <f t="shared" si="9"/>
        <v>13.146790000000001</v>
      </c>
      <c r="P59" s="8">
        <f t="shared" si="10"/>
        <v>40.24186363636363</v>
      </c>
    </row>
    <row r="60" spans="1:16" ht="52.5">
      <c r="A60" s="7" t="s">
        <v>118</v>
      </c>
      <c r="B60" s="8" t="s">
        <v>119</v>
      </c>
      <c r="C60" s="8">
        <v>480</v>
      </c>
      <c r="D60" s="8">
        <v>480</v>
      </c>
      <c r="E60" s="8">
        <v>240</v>
      </c>
      <c r="F60" s="8">
        <v>218.22126</v>
      </c>
      <c r="G60" s="8">
        <v>0</v>
      </c>
      <c r="H60" s="8">
        <v>217.83604000000003</v>
      </c>
      <c r="I60" s="8">
        <v>0.38522000000000006</v>
      </c>
      <c r="J60" s="8">
        <v>0</v>
      </c>
      <c r="K60" s="8">
        <f t="shared" si="6"/>
        <v>21.77874</v>
      </c>
      <c r="L60" s="8">
        <f t="shared" si="7"/>
        <v>261.77873999999997</v>
      </c>
      <c r="M60" s="10">
        <f t="shared" si="5"/>
        <v>45.38250833333334</v>
      </c>
      <c r="N60" s="8">
        <f t="shared" si="8"/>
        <v>262.16396</v>
      </c>
      <c r="O60" s="8">
        <f t="shared" si="9"/>
        <v>22.163959999999975</v>
      </c>
      <c r="P60" s="8">
        <f t="shared" si="10"/>
        <v>90.76501666666668</v>
      </c>
    </row>
    <row r="61" spans="1:16" ht="66">
      <c r="A61" s="7" t="s">
        <v>120</v>
      </c>
      <c r="B61" s="8" t="s">
        <v>121</v>
      </c>
      <c r="C61" s="8">
        <v>701.4</v>
      </c>
      <c r="D61" s="8">
        <v>701.4</v>
      </c>
      <c r="E61" s="8">
        <v>701.4</v>
      </c>
      <c r="F61" s="8">
        <v>649.00313</v>
      </c>
      <c r="G61" s="8">
        <v>0</v>
      </c>
      <c r="H61" s="8">
        <v>649.00313</v>
      </c>
      <c r="I61" s="8">
        <v>0</v>
      </c>
      <c r="J61" s="8">
        <v>0</v>
      </c>
      <c r="K61" s="8">
        <f t="shared" si="6"/>
        <v>52.39686999999992</v>
      </c>
      <c r="L61" s="8">
        <f t="shared" si="7"/>
        <v>52.39686999999992</v>
      </c>
      <c r="M61" s="10">
        <f t="shared" si="5"/>
        <v>92.52967351012262</v>
      </c>
      <c r="N61" s="8">
        <f t="shared" si="8"/>
        <v>52.39686999999992</v>
      </c>
      <c r="O61" s="8">
        <f t="shared" si="9"/>
        <v>52.39686999999992</v>
      </c>
      <c r="P61" s="8">
        <f t="shared" si="10"/>
        <v>92.52967351012262</v>
      </c>
    </row>
    <row r="62" spans="1:16" ht="39">
      <c r="A62" s="7" t="s">
        <v>122</v>
      </c>
      <c r="B62" s="8" t="s">
        <v>123</v>
      </c>
      <c r="C62" s="8">
        <v>142</v>
      </c>
      <c r="D62" s="8">
        <v>142</v>
      </c>
      <c r="E62" s="8">
        <v>114</v>
      </c>
      <c r="F62" s="8">
        <v>67.12918</v>
      </c>
      <c r="G62" s="8">
        <v>0</v>
      </c>
      <c r="H62" s="8">
        <v>61.91928</v>
      </c>
      <c r="I62" s="8">
        <v>5.209899999999999</v>
      </c>
      <c r="J62" s="8">
        <v>5.209899999999999</v>
      </c>
      <c r="K62" s="8">
        <f t="shared" si="6"/>
        <v>46.870819999999995</v>
      </c>
      <c r="L62" s="8">
        <f t="shared" si="7"/>
        <v>74.87082</v>
      </c>
      <c r="M62" s="10">
        <f t="shared" si="5"/>
        <v>43.60512676056338</v>
      </c>
      <c r="N62" s="8">
        <f t="shared" si="8"/>
        <v>80.08072</v>
      </c>
      <c r="O62" s="8">
        <f t="shared" si="9"/>
        <v>52.08072</v>
      </c>
      <c r="P62" s="8">
        <f t="shared" si="10"/>
        <v>54.31515789473684</v>
      </c>
    </row>
    <row r="63" spans="1:16" ht="12.75">
      <c r="A63" s="7" t="s">
        <v>124</v>
      </c>
      <c r="B63" s="8" t="s">
        <v>125</v>
      </c>
      <c r="C63" s="8">
        <v>76</v>
      </c>
      <c r="D63" s="8">
        <v>76</v>
      </c>
      <c r="E63" s="8">
        <v>37.8</v>
      </c>
      <c r="F63" s="8">
        <v>27.03348</v>
      </c>
      <c r="G63" s="8">
        <v>0</v>
      </c>
      <c r="H63" s="8">
        <v>27.03348</v>
      </c>
      <c r="I63" s="8">
        <v>0</v>
      </c>
      <c r="J63" s="8">
        <v>0</v>
      </c>
      <c r="K63" s="8">
        <f t="shared" si="6"/>
        <v>10.766519999999996</v>
      </c>
      <c r="L63" s="8">
        <f t="shared" si="7"/>
        <v>48.96652</v>
      </c>
      <c r="M63" s="10">
        <f t="shared" si="5"/>
        <v>35.570368421052635</v>
      </c>
      <c r="N63" s="8">
        <f t="shared" si="8"/>
        <v>48.96652</v>
      </c>
      <c r="O63" s="8">
        <f t="shared" si="9"/>
        <v>10.766519999999996</v>
      </c>
      <c r="P63" s="8">
        <f t="shared" si="10"/>
        <v>71.51714285714287</v>
      </c>
    </row>
    <row r="64" spans="1:16" ht="12.75">
      <c r="A64" s="7" t="s">
        <v>126</v>
      </c>
      <c r="B64" s="8" t="s">
        <v>127</v>
      </c>
      <c r="C64" s="8">
        <v>1149</v>
      </c>
      <c r="D64" s="8">
        <v>1111.5</v>
      </c>
      <c r="E64" s="8">
        <v>634.5</v>
      </c>
      <c r="F64" s="8">
        <v>417.94</v>
      </c>
      <c r="G64" s="8">
        <v>0</v>
      </c>
      <c r="H64" s="8">
        <v>417.94</v>
      </c>
      <c r="I64" s="8">
        <v>0</v>
      </c>
      <c r="J64" s="8">
        <v>0</v>
      </c>
      <c r="K64" s="8">
        <f t="shared" si="6"/>
        <v>216.56</v>
      </c>
      <c r="L64" s="8">
        <f t="shared" si="7"/>
        <v>693.56</v>
      </c>
      <c r="M64" s="10">
        <f t="shared" si="5"/>
        <v>37.60143949617634</v>
      </c>
      <c r="N64" s="8">
        <f t="shared" si="8"/>
        <v>693.56</v>
      </c>
      <c r="O64" s="8">
        <f t="shared" si="9"/>
        <v>216.56</v>
      </c>
      <c r="P64" s="8">
        <f t="shared" si="10"/>
        <v>65.86918833727344</v>
      </c>
    </row>
    <row r="65" spans="1:16" ht="12.75">
      <c r="A65" s="5" t="s">
        <v>128</v>
      </c>
      <c r="B65" s="6" t="s">
        <v>129</v>
      </c>
      <c r="C65" s="6">
        <v>15971.54</v>
      </c>
      <c r="D65" s="6">
        <v>16041.16</v>
      </c>
      <c r="E65" s="6">
        <v>10635.16</v>
      </c>
      <c r="F65" s="6">
        <v>9054.51668</v>
      </c>
      <c r="G65" s="6">
        <v>0</v>
      </c>
      <c r="H65" s="6">
        <v>9054.51598</v>
      </c>
      <c r="I65" s="6">
        <v>0.0007</v>
      </c>
      <c r="J65" s="6">
        <v>4.0818200000000004</v>
      </c>
      <c r="K65" s="6">
        <f t="shared" si="6"/>
        <v>1580.6433199999992</v>
      </c>
      <c r="L65" s="6">
        <f t="shared" si="7"/>
        <v>6986.643319999999</v>
      </c>
      <c r="M65" s="6">
        <f t="shared" si="5"/>
        <v>56.44551877794374</v>
      </c>
      <c r="N65" s="6">
        <f t="shared" si="8"/>
        <v>6986.64402</v>
      </c>
      <c r="O65" s="6">
        <f t="shared" si="9"/>
        <v>1580.6440199999997</v>
      </c>
      <c r="P65" s="6">
        <f t="shared" si="10"/>
        <v>85.13756238740179</v>
      </c>
    </row>
    <row r="66" spans="1:16" ht="26.25">
      <c r="A66" s="7" t="s">
        <v>130</v>
      </c>
      <c r="B66" s="8" t="s">
        <v>131</v>
      </c>
      <c r="C66" s="8">
        <v>300.84</v>
      </c>
      <c r="D66" s="8">
        <v>300.84</v>
      </c>
      <c r="E66" s="8">
        <v>189.24</v>
      </c>
      <c r="F66" s="8">
        <v>58.037839999999996</v>
      </c>
      <c r="G66" s="8">
        <v>0</v>
      </c>
      <c r="H66" s="8">
        <v>58.037839999999996</v>
      </c>
      <c r="I66" s="8">
        <v>0</v>
      </c>
      <c r="J66" s="8">
        <v>0.5</v>
      </c>
      <c r="K66" s="8">
        <f t="shared" si="6"/>
        <v>131.20216000000002</v>
      </c>
      <c r="L66" s="8">
        <f t="shared" si="7"/>
        <v>242.80216</v>
      </c>
      <c r="M66" s="10">
        <f t="shared" si="5"/>
        <v>19.291929264725436</v>
      </c>
      <c r="N66" s="8">
        <f t="shared" si="8"/>
        <v>242.80216</v>
      </c>
      <c r="O66" s="8">
        <f t="shared" si="9"/>
        <v>131.20216000000002</v>
      </c>
      <c r="P66" s="8">
        <f t="shared" si="10"/>
        <v>30.668907207778478</v>
      </c>
    </row>
    <row r="67" spans="1:16" ht="12.75">
      <c r="A67" s="7" t="s">
        <v>132</v>
      </c>
      <c r="B67" s="8" t="s">
        <v>133</v>
      </c>
      <c r="C67" s="8">
        <v>2106.8</v>
      </c>
      <c r="D67" s="8">
        <v>2106.8</v>
      </c>
      <c r="E67" s="8">
        <v>1356.2</v>
      </c>
      <c r="F67" s="8">
        <v>1176.2122299999999</v>
      </c>
      <c r="G67" s="8">
        <v>0</v>
      </c>
      <c r="H67" s="8">
        <v>1176.2122299999999</v>
      </c>
      <c r="I67" s="8">
        <v>0</v>
      </c>
      <c r="J67" s="8">
        <v>0</v>
      </c>
      <c r="K67" s="8">
        <f t="shared" si="6"/>
        <v>179.98777000000018</v>
      </c>
      <c r="L67" s="8">
        <f t="shared" si="7"/>
        <v>930.5877700000003</v>
      </c>
      <c r="M67" s="10">
        <f t="shared" si="5"/>
        <v>55.82932551737231</v>
      </c>
      <c r="N67" s="8">
        <f t="shared" si="8"/>
        <v>930.5877700000003</v>
      </c>
      <c r="O67" s="8">
        <f t="shared" si="9"/>
        <v>179.98777000000018</v>
      </c>
      <c r="P67" s="8">
        <f t="shared" si="10"/>
        <v>86.72852307919185</v>
      </c>
    </row>
    <row r="68" spans="1:16" ht="12.75">
      <c r="A68" s="7" t="s">
        <v>134</v>
      </c>
      <c r="B68" s="8" t="s">
        <v>135</v>
      </c>
      <c r="C68" s="8">
        <v>1688.8</v>
      </c>
      <c r="D68" s="8">
        <v>1695.42</v>
      </c>
      <c r="E68" s="8">
        <v>1101.02</v>
      </c>
      <c r="F68" s="8">
        <v>824.6857699999999</v>
      </c>
      <c r="G68" s="8">
        <v>0</v>
      </c>
      <c r="H68" s="8">
        <v>824.68507</v>
      </c>
      <c r="I68" s="8">
        <v>0.0007</v>
      </c>
      <c r="J68" s="8">
        <v>3.58182</v>
      </c>
      <c r="K68" s="8">
        <f t="shared" si="6"/>
        <v>276.33423000000005</v>
      </c>
      <c r="L68" s="8">
        <f t="shared" si="7"/>
        <v>870.7342300000001</v>
      </c>
      <c r="M68" s="10">
        <f t="shared" si="5"/>
        <v>48.64193356218518</v>
      </c>
      <c r="N68" s="8">
        <f t="shared" si="8"/>
        <v>870.7349300000001</v>
      </c>
      <c r="O68" s="8">
        <f t="shared" si="9"/>
        <v>276.33493</v>
      </c>
      <c r="P68" s="8">
        <f t="shared" si="10"/>
        <v>74.90191549653957</v>
      </c>
    </row>
    <row r="69" spans="1:16" ht="26.25">
      <c r="A69" s="7" t="s">
        <v>136</v>
      </c>
      <c r="B69" s="8" t="s">
        <v>137</v>
      </c>
      <c r="C69" s="8">
        <v>2896.3</v>
      </c>
      <c r="D69" s="8">
        <v>2951.3</v>
      </c>
      <c r="E69" s="8">
        <v>2090.4</v>
      </c>
      <c r="F69" s="8">
        <v>1842.87464</v>
      </c>
      <c r="G69" s="8">
        <v>0</v>
      </c>
      <c r="H69" s="8">
        <v>1842.87464</v>
      </c>
      <c r="I69" s="8">
        <v>0</v>
      </c>
      <c r="J69" s="8">
        <v>0</v>
      </c>
      <c r="K69" s="8">
        <f t="shared" si="6"/>
        <v>247.5253600000001</v>
      </c>
      <c r="L69" s="8">
        <f t="shared" si="7"/>
        <v>1108.4253600000002</v>
      </c>
      <c r="M69" s="10">
        <f t="shared" si="5"/>
        <v>62.4428096093247</v>
      </c>
      <c r="N69" s="8">
        <f t="shared" si="8"/>
        <v>1108.4253600000002</v>
      </c>
      <c r="O69" s="8">
        <f t="shared" si="9"/>
        <v>247.5253600000001</v>
      </c>
      <c r="P69" s="8">
        <f t="shared" si="10"/>
        <v>88.1589475698431</v>
      </c>
    </row>
    <row r="70" spans="1:16" ht="12.75">
      <c r="A70" s="7" t="s">
        <v>138</v>
      </c>
      <c r="B70" s="8" t="s">
        <v>139</v>
      </c>
      <c r="C70" s="8">
        <v>8978.8</v>
      </c>
      <c r="D70" s="8">
        <v>8986.8</v>
      </c>
      <c r="E70" s="8">
        <v>5898.3</v>
      </c>
      <c r="F70" s="8">
        <v>5152.7062000000005</v>
      </c>
      <c r="G70" s="8">
        <v>0</v>
      </c>
      <c r="H70" s="8">
        <v>5152.7062000000005</v>
      </c>
      <c r="I70" s="8">
        <v>0</v>
      </c>
      <c r="J70" s="8">
        <v>0</v>
      </c>
      <c r="K70" s="8">
        <f aca="true" t="shared" si="11" ref="K70:K92">E70-F70</f>
        <v>745.5937999999996</v>
      </c>
      <c r="L70" s="8">
        <f aca="true" t="shared" si="12" ref="L70:L92">D70-F70</f>
        <v>3834.0937999999987</v>
      </c>
      <c r="M70" s="10">
        <f t="shared" si="5"/>
        <v>57.3363844750078</v>
      </c>
      <c r="N70" s="8">
        <f aca="true" t="shared" si="13" ref="N70:N92">D70-H70</f>
        <v>3834.0937999999987</v>
      </c>
      <c r="O70" s="8">
        <f aca="true" t="shared" si="14" ref="O70:O92">E70-H70</f>
        <v>745.5937999999996</v>
      </c>
      <c r="P70" s="8">
        <f aca="true" t="shared" si="15" ref="P70:P92">IF(E70=0,0,(H70/E70)*100)</f>
        <v>87.35917467744943</v>
      </c>
    </row>
    <row r="71" spans="1:16" ht="12.75">
      <c r="A71" s="5" t="s">
        <v>140</v>
      </c>
      <c r="B71" s="6" t="s">
        <v>141</v>
      </c>
      <c r="C71" s="6">
        <v>2310.5</v>
      </c>
      <c r="D71" s="6">
        <v>2320.5</v>
      </c>
      <c r="E71" s="6">
        <v>1541.5</v>
      </c>
      <c r="F71" s="6">
        <v>1327.23999</v>
      </c>
      <c r="G71" s="6">
        <v>0</v>
      </c>
      <c r="H71" s="6">
        <v>1248.76647</v>
      </c>
      <c r="I71" s="6">
        <v>78.47352000000001</v>
      </c>
      <c r="J71" s="6">
        <v>79.76352000000001</v>
      </c>
      <c r="K71" s="6">
        <f t="shared" si="11"/>
        <v>214.26000999999997</v>
      </c>
      <c r="L71" s="6">
        <f t="shared" si="12"/>
        <v>993.26001</v>
      </c>
      <c r="M71" s="6">
        <f aca="true" t="shared" si="16" ref="M71:M92">H71/D71*100</f>
        <v>53.81454298642534</v>
      </c>
      <c r="N71" s="6">
        <f t="shared" si="13"/>
        <v>1071.73353</v>
      </c>
      <c r="O71" s="6">
        <f t="shared" si="14"/>
        <v>292.73353</v>
      </c>
      <c r="P71" s="6">
        <f t="shared" si="15"/>
        <v>81.00982614336685</v>
      </c>
    </row>
    <row r="72" spans="1:16" ht="26.25">
      <c r="A72" s="7" t="s">
        <v>142</v>
      </c>
      <c r="B72" s="8" t="s">
        <v>143</v>
      </c>
      <c r="C72" s="8">
        <v>150</v>
      </c>
      <c r="D72" s="8">
        <v>150</v>
      </c>
      <c r="E72" s="8">
        <v>75</v>
      </c>
      <c r="F72" s="8">
        <v>42.513839999999995</v>
      </c>
      <c r="G72" s="8">
        <v>0</v>
      </c>
      <c r="H72" s="8">
        <v>42.513839999999995</v>
      </c>
      <c r="I72" s="8">
        <v>0</v>
      </c>
      <c r="J72" s="8">
        <v>1.29</v>
      </c>
      <c r="K72" s="8">
        <f t="shared" si="11"/>
        <v>32.486160000000005</v>
      </c>
      <c r="L72" s="8">
        <f t="shared" si="12"/>
        <v>107.48616000000001</v>
      </c>
      <c r="M72" s="10">
        <f t="shared" si="16"/>
        <v>28.342559999999995</v>
      </c>
      <c r="N72" s="8">
        <f t="shared" si="13"/>
        <v>107.48616000000001</v>
      </c>
      <c r="O72" s="8">
        <f t="shared" si="14"/>
        <v>32.486160000000005</v>
      </c>
      <c r="P72" s="8">
        <f t="shared" si="15"/>
        <v>56.68511999999999</v>
      </c>
    </row>
    <row r="73" spans="1:16" ht="26.25">
      <c r="A73" s="7" t="s">
        <v>144</v>
      </c>
      <c r="B73" s="8" t="s">
        <v>145</v>
      </c>
      <c r="C73" s="8">
        <v>2160.5</v>
      </c>
      <c r="D73" s="8">
        <v>2170.5</v>
      </c>
      <c r="E73" s="8">
        <v>1466.5</v>
      </c>
      <c r="F73" s="8">
        <v>1284.7261500000002</v>
      </c>
      <c r="G73" s="8">
        <v>0</v>
      </c>
      <c r="H73" s="8">
        <v>1206.2526300000002</v>
      </c>
      <c r="I73" s="8">
        <v>78.47352000000001</v>
      </c>
      <c r="J73" s="8">
        <v>78.47352000000001</v>
      </c>
      <c r="K73" s="8">
        <f t="shared" si="11"/>
        <v>181.7738499999998</v>
      </c>
      <c r="L73" s="8">
        <f t="shared" si="12"/>
        <v>885.7738499999998</v>
      </c>
      <c r="M73" s="10">
        <f t="shared" si="16"/>
        <v>55.57487353144438</v>
      </c>
      <c r="N73" s="8">
        <f t="shared" si="13"/>
        <v>964.2473699999998</v>
      </c>
      <c r="O73" s="8">
        <f t="shared" si="14"/>
        <v>260.2473699999998</v>
      </c>
      <c r="P73" s="8">
        <f t="shared" si="15"/>
        <v>82.25384452778725</v>
      </c>
    </row>
    <row r="74" spans="1:16" ht="12.75">
      <c r="A74" s="5" t="s">
        <v>146</v>
      </c>
      <c r="B74" s="6" t="s">
        <v>147</v>
      </c>
      <c r="C74" s="6">
        <v>11478.73</v>
      </c>
      <c r="D74" s="6">
        <v>11828.73</v>
      </c>
      <c r="E74" s="6">
        <v>6746.75</v>
      </c>
      <c r="F74" s="6">
        <v>4381.57175</v>
      </c>
      <c r="G74" s="6">
        <v>0</v>
      </c>
      <c r="H74" s="6">
        <v>4307.80681</v>
      </c>
      <c r="I74" s="6">
        <v>73.76494</v>
      </c>
      <c r="J74" s="6">
        <v>78.16494</v>
      </c>
      <c r="K74" s="6">
        <f t="shared" si="11"/>
        <v>2365.17825</v>
      </c>
      <c r="L74" s="6">
        <f t="shared" si="12"/>
        <v>7447.1582499999995</v>
      </c>
      <c r="M74" s="6">
        <f t="shared" si="16"/>
        <v>36.41816839170393</v>
      </c>
      <c r="N74" s="6">
        <f t="shared" si="13"/>
        <v>7520.9231899999995</v>
      </c>
      <c r="O74" s="6">
        <f t="shared" si="14"/>
        <v>2438.94319</v>
      </c>
      <c r="P74" s="6">
        <f t="shared" si="15"/>
        <v>63.850102790232334</v>
      </c>
    </row>
    <row r="75" spans="1:16" ht="26.25">
      <c r="A75" s="7" t="s">
        <v>148</v>
      </c>
      <c r="B75" s="8" t="s">
        <v>149</v>
      </c>
      <c r="C75" s="8">
        <v>280</v>
      </c>
      <c r="D75" s="8">
        <v>280</v>
      </c>
      <c r="E75" s="8">
        <v>280</v>
      </c>
      <c r="F75" s="8">
        <v>205.93821</v>
      </c>
      <c r="G75" s="8">
        <v>0</v>
      </c>
      <c r="H75" s="8">
        <v>192.19377</v>
      </c>
      <c r="I75" s="8">
        <v>13.74444</v>
      </c>
      <c r="J75" s="8">
        <v>13.74444</v>
      </c>
      <c r="K75" s="8">
        <f t="shared" si="11"/>
        <v>74.06179</v>
      </c>
      <c r="L75" s="8">
        <f t="shared" si="12"/>
        <v>74.06179</v>
      </c>
      <c r="M75" s="10">
        <f t="shared" si="16"/>
        <v>68.64063214285714</v>
      </c>
      <c r="N75" s="8">
        <f t="shared" si="13"/>
        <v>87.80623</v>
      </c>
      <c r="O75" s="8">
        <f t="shared" si="14"/>
        <v>87.80623</v>
      </c>
      <c r="P75" s="8">
        <f t="shared" si="15"/>
        <v>68.64063214285714</v>
      </c>
    </row>
    <row r="76" spans="1:16" ht="12.75">
      <c r="A76" s="7" t="s">
        <v>150</v>
      </c>
      <c r="B76" s="8" t="s">
        <v>151</v>
      </c>
      <c r="C76" s="8">
        <v>11198.73</v>
      </c>
      <c r="D76" s="8">
        <v>11548.73</v>
      </c>
      <c r="E76" s="8">
        <v>6466.75</v>
      </c>
      <c r="F76" s="8">
        <v>4175.633540000001</v>
      </c>
      <c r="G76" s="8">
        <v>0</v>
      </c>
      <c r="H76" s="8">
        <v>4115.61304</v>
      </c>
      <c r="I76" s="8">
        <v>60.0205</v>
      </c>
      <c r="J76" s="8">
        <v>64.4205</v>
      </c>
      <c r="K76" s="8">
        <f t="shared" si="11"/>
        <v>2291.1164599999993</v>
      </c>
      <c r="L76" s="8">
        <f t="shared" si="12"/>
        <v>7373.096459999999</v>
      </c>
      <c r="M76" s="10">
        <f t="shared" si="16"/>
        <v>35.636931853112856</v>
      </c>
      <c r="N76" s="8">
        <f t="shared" si="13"/>
        <v>7433.116959999999</v>
      </c>
      <c r="O76" s="8">
        <f t="shared" si="14"/>
        <v>2351.13696</v>
      </c>
      <c r="P76" s="8">
        <f t="shared" si="15"/>
        <v>63.64268048092164</v>
      </c>
    </row>
    <row r="77" spans="1:16" ht="12.75">
      <c r="A77" s="5" t="s">
        <v>152</v>
      </c>
      <c r="B77" s="6" t="s">
        <v>153</v>
      </c>
      <c r="C77" s="6">
        <v>300</v>
      </c>
      <c r="D77" s="6">
        <v>1300</v>
      </c>
      <c r="E77" s="6">
        <v>1150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f t="shared" si="11"/>
        <v>1150</v>
      </c>
      <c r="L77" s="6">
        <f t="shared" si="12"/>
        <v>1300</v>
      </c>
      <c r="M77" s="6">
        <f t="shared" si="16"/>
        <v>0</v>
      </c>
      <c r="N77" s="6">
        <f t="shared" si="13"/>
        <v>1300</v>
      </c>
      <c r="O77" s="6">
        <f t="shared" si="14"/>
        <v>1150</v>
      </c>
      <c r="P77" s="6">
        <f t="shared" si="15"/>
        <v>0</v>
      </c>
    </row>
    <row r="78" spans="1:16" ht="26.25">
      <c r="A78" s="7" t="s">
        <v>154</v>
      </c>
      <c r="B78" s="8" t="s">
        <v>155</v>
      </c>
      <c r="C78" s="8">
        <v>300</v>
      </c>
      <c r="D78" s="8">
        <v>1300</v>
      </c>
      <c r="E78" s="8">
        <v>1150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f t="shared" si="11"/>
        <v>1150</v>
      </c>
      <c r="L78" s="8">
        <f t="shared" si="12"/>
        <v>1300</v>
      </c>
      <c r="M78" s="10">
        <f t="shared" si="16"/>
        <v>0</v>
      </c>
      <c r="N78" s="8">
        <f t="shared" si="13"/>
        <v>1300</v>
      </c>
      <c r="O78" s="8">
        <f t="shared" si="14"/>
        <v>1150</v>
      </c>
      <c r="P78" s="8">
        <f t="shared" si="15"/>
        <v>0</v>
      </c>
    </row>
    <row r="79" spans="1:16" ht="26.25">
      <c r="A79" s="5" t="s">
        <v>156</v>
      </c>
      <c r="B79" s="6" t="s">
        <v>157</v>
      </c>
      <c r="C79" s="6">
        <v>4000</v>
      </c>
      <c r="D79" s="6">
        <v>4000</v>
      </c>
      <c r="E79" s="6">
        <v>1550</v>
      </c>
      <c r="F79" s="6">
        <v>0</v>
      </c>
      <c r="G79" s="6">
        <v>0</v>
      </c>
      <c r="H79" s="6">
        <v>0</v>
      </c>
      <c r="I79" s="6">
        <v>0</v>
      </c>
      <c r="J79" s="6">
        <v>1921.5668400000002</v>
      </c>
      <c r="K79" s="6">
        <f t="shared" si="11"/>
        <v>1550</v>
      </c>
      <c r="L79" s="6">
        <f t="shared" si="12"/>
        <v>4000</v>
      </c>
      <c r="M79" s="6">
        <f t="shared" si="16"/>
        <v>0</v>
      </c>
      <c r="N79" s="6">
        <f t="shared" si="13"/>
        <v>4000</v>
      </c>
      <c r="O79" s="6">
        <f t="shared" si="14"/>
        <v>1550</v>
      </c>
      <c r="P79" s="6">
        <f t="shared" si="15"/>
        <v>0</v>
      </c>
    </row>
    <row r="80" spans="1:16" ht="12.75">
      <c r="A80" s="7" t="s">
        <v>158</v>
      </c>
      <c r="B80" s="8" t="s">
        <v>159</v>
      </c>
      <c r="C80" s="8">
        <v>4000</v>
      </c>
      <c r="D80" s="8">
        <v>4000</v>
      </c>
      <c r="E80" s="8">
        <v>1550</v>
      </c>
      <c r="F80" s="8">
        <v>0</v>
      </c>
      <c r="G80" s="8">
        <v>0</v>
      </c>
      <c r="H80" s="8">
        <v>0</v>
      </c>
      <c r="I80" s="8">
        <v>0</v>
      </c>
      <c r="J80" s="8">
        <v>1921.5668400000002</v>
      </c>
      <c r="K80" s="8">
        <f t="shared" si="11"/>
        <v>1550</v>
      </c>
      <c r="L80" s="8">
        <f t="shared" si="12"/>
        <v>4000</v>
      </c>
      <c r="M80" s="10">
        <f t="shared" si="16"/>
        <v>0</v>
      </c>
      <c r="N80" s="8">
        <f t="shared" si="13"/>
        <v>4000</v>
      </c>
      <c r="O80" s="8">
        <f t="shared" si="14"/>
        <v>1550</v>
      </c>
      <c r="P80" s="8">
        <f t="shared" si="15"/>
        <v>0</v>
      </c>
    </row>
    <row r="81" spans="1:16" ht="12.75">
      <c r="A81" s="5" t="s">
        <v>160</v>
      </c>
      <c r="B81" s="6" t="s">
        <v>161</v>
      </c>
      <c r="C81" s="6">
        <v>1000</v>
      </c>
      <c r="D81" s="6">
        <v>1000</v>
      </c>
      <c r="E81" s="6">
        <v>500</v>
      </c>
      <c r="F81" s="6">
        <v>499.77503</v>
      </c>
      <c r="G81" s="6">
        <v>0</v>
      </c>
      <c r="H81" s="6">
        <v>499.77503</v>
      </c>
      <c r="I81" s="6">
        <v>0</v>
      </c>
      <c r="J81" s="6">
        <v>43.40522</v>
      </c>
      <c r="K81" s="6">
        <f t="shared" si="11"/>
        <v>0.2249699999999848</v>
      </c>
      <c r="L81" s="6">
        <f t="shared" si="12"/>
        <v>500.22497</v>
      </c>
      <c r="M81" s="6">
        <f t="shared" si="16"/>
        <v>49.977503</v>
      </c>
      <c r="N81" s="6">
        <f t="shared" si="13"/>
        <v>500.22497</v>
      </c>
      <c r="O81" s="6">
        <f t="shared" si="14"/>
        <v>0.2249699999999848</v>
      </c>
      <c r="P81" s="6">
        <f t="shared" si="15"/>
        <v>99.955006</v>
      </c>
    </row>
    <row r="82" spans="1:16" ht="12.75">
      <c r="A82" s="7" t="s">
        <v>162</v>
      </c>
      <c r="B82" s="8" t="s">
        <v>163</v>
      </c>
      <c r="C82" s="8">
        <v>1000</v>
      </c>
      <c r="D82" s="8">
        <v>1000</v>
      </c>
      <c r="E82" s="8">
        <v>500</v>
      </c>
      <c r="F82" s="8">
        <v>499.77503</v>
      </c>
      <c r="G82" s="8">
        <v>0</v>
      </c>
      <c r="H82" s="8">
        <v>499.77503</v>
      </c>
      <c r="I82" s="8">
        <v>0</v>
      </c>
      <c r="J82" s="8">
        <v>43.40522</v>
      </c>
      <c r="K82" s="8">
        <f t="shared" si="11"/>
        <v>0.2249699999999848</v>
      </c>
      <c r="L82" s="8">
        <f t="shared" si="12"/>
        <v>500.22497</v>
      </c>
      <c r="M82" s="10">
        <f t="shared" si="16"/>
        <v>49.977503</v>
      </c>
      <c r="N82" s="8">
        <f t="shared" si="13"/>
        <v>500.22497</v>
      </c>
      <c r="O82" s="8">
        <f t="shared" si="14"/>
        <v>0.2249699999999848</v>
      </c>
      <c r="P82" s="8">
        <f t="shared" si="15"/>
        <v>99.955006</v>
      </c>
    </row>
    <row r="83" spans="1:16" ht="12.75">
      <c r="A83" s="5" t="s">
        <v>164</v>
      </c>
      <c r="B83" s="6" t="s">
        <v>165</v>
      </c>
      <c r="C83" s="6">
        <v>1700</v>
      </c>
      <c r="D83" s="6">
        <v>182</v>
      </c>
      <c r="E83" s="6">
        <v>182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f t="shared" si="11"/>
        <v>182</v>
      </c>
      <c r="L83" s="6">
        <f t="shared" si="12"/>
        <v>182</v>
      </c>
      <c r="M83" s="6">
        <f t="shared" si="16"/>
        <v>0</v>
      </c>
      <c r="N83" s="6">
        <f t="shared" si="13"/>
        <v>182</v>
      </c>
      <c r="O83" s="6">
        <f t="shared" si="14"/>
        <v>182</v>
      </c>
      <c r="P83" s="6">
        <f t="shared" si="15"/>
        <v>0</v>
      </c>
    </row>
    <row r="84" spans="1:16" ht="12.75">
      <c r="A84" s="7" t="s">
        <v>166</v>
      </c>
      <c r="B84" s="8" t="s">
        <v>167</v>
      </c>
      <c r="C84" s="8">
        <v>1700</v>
      </c>
      <c r="D84" s="8">
        <v>182</v>
      </c>
      <c r="E84" s="8">
        <v>182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f t="shared" si="11"/>
        <v>182</v>
      </c>
      <c r="L84" s="8">
        <f t="shared" si="12"/>
        <v>182</v>
      </c>
      <c r="M84" s="10">
        <f t="shared" si="16"/>
        <v>0</v>
      </c>
      <c r="N84" s="8">
        <f t="shared" si="13"/>
        <v>182</v>
      </c>
      <c r="O84" s="8">
        <f t="shared" si="14"/>
        <v>182</v>
      </c>
      <c r="P84" s="8">
        <f t="shared" si="15"/>
        <v>0</v>
      </c>
    </row>
    <row r="85" spans="1:16" ht="26.25">
      <c r="A85" s="5" t="s">
        <v>168</v>
      </c>
      <c r="B85" s="6" t="s">
        <v>169</v>
      </c>
      <c r="C85" s="6">
        <v>298</v>
      </c>
      <c r="D85" s="6">
        <v>298</v>
      </c>
      <c r="E85" s="6">
        <v>133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f t="shared" si="11"/>
        <v>133</v>
      </c>
      <c r="L85" s="6">
        <f t="shared" si="12"/>
        <v>298</v>
      </c>
      <c r="M85" s="6">
        <f t="shared" si="16"/>
        <v>0</v>
      </c>
      <c r="N85" s="6">
        <f t="shared" si="13"/>
        <v>298</v>
      </c>
      <c r="O85" s="6">
        <f t="shared" si="14"/>
        <v>133</v>
      </c>
      <c r="P85" s="6">
        <f t="shared" si="15"/>
        <v>0</v>
      </c>
    </row>
    <row r="86" spans="1:16" ht="26.25">
      <c r="A86" s="7" t="s">
        <v>170</v>
      </c>
      <c r="B86" s="8" t="s">
        <v>171</v>
      </c>
      <c r="C86" s="8">
        <v>278</v>
      </c>
      <c r="D86" s="8">
        <v>278</v>
      </c>
      <c r="E86" s="8">
        <v>124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f t="shared" si="11"/>
        <v>124</v>
      </c>
      <c r="L86" s="8">
        <f t="shared" si="12"/>
        <v>278</v>
      </c>
      <c r="M86" s="10">
        <f t="shared" si="16"/>
        <v>0</v>
      </c>
      <c r="N86" s="8">
        <f t="shared" si="13"/>
        <v>278</v>
      </c>
      <c r="O86" s="8">
        <f t="shared" si="14"/>
        <v>124</v>
      </c>
      <c r="P86" s="8">
        <f t="shared" si="15"/>
        <v>0</v>
      </c>
    </row>
    <row r="87" spans="1:16" ht="12.75">
      <c r="A87" s="7" t="s">
        <v>172</v>
      </c>
      <c r="B87" s="8" t="s">
        <v>173</v>
      </c>
      <c r="C87" s="8">
        <v>20</v>
      </c>
      <c r="D87" s="8">
        <v>20</v>
      </c>
      <c r="E87" s="8">
        <v>9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f t="shared" si="11"/>
        <v>9</v>
      </c>
      <c r="L87" s="8">
        <f t="shared" si="12"/>
        <v>20</v>
      </c>
      <c r="M87" s="10">
        <f t="shared" si="16"/>
        <v>0</v>
      </c>
      <c r="N87" s="8">
        <f t="shared" si="13"/>
        <v>20</v>
      </c>
      <c r="O87" s="8">
        <f t="shared" si="14"/>
        <v>9</v>
      </c>
      <c r="P87" s="8">
        <f t="shared" si="15"/>
        <v>0</v>
      </c>
    </row>
    <row r="88" spans="1:16" ht="12.75">
      <c r="A88" s="5" t="s">
        <v>174</v>
      </c>
      <c r="B88" s="6" t="s">
        <v>175</v>
      </c>
      <c r="C88" s="6">
        <v>14708.5</v>
      </c>
      <c r="D88" s="6">
        <v>14856.5</v>
      </c>
      <c r="E88" s="6">
        <v>7547.9</v>
      </c>
      <c r="F88" s="6">
        <v>6829.073600000001</v>
      </c>
      <c r="G88" s="6">
        <v>0</v>
      </c>
      <c r="H88" s="6">
        <v>6799.14044</v>
      </c>
      <c r="I88" s="6">
        <v>29.93316</v>
      </c>
      <c r="J88" s="6">
        <v>29.93316</v>
      </c>
      <c r="K88" s="6">
        <f t="shared" si="11"/>
        <v>718.826399999999</v>
      </c>
      <c r="L88" s="6">
        <f t="shared" si="12"/>
        <v>8027.426399999999</v>
      </c>
      <c r="M88" s="6">
        <f t="shared" si="16"/>
        <v>45.765425503988155</v>
      </c>
      <c r="N88" s="6">
        <f t="shared" si="13"/>
        <v>8057.35956</v>
      </c>
      <c r="O88" s="6">
        <f t="shared" si="14"/>
        <v>748.7595599999995</v>
      </c>
      <c r="P88" s="6">
        <f t="shared" si="15"/>
        <v>90.0798956001007</v>
      </c>
    </row>
    <row r="89" spans="1:16" ht="12.75">
      <c r="A89" s="7" t="s">
        <v>176</v>
      </c>
      <c r="B89" s="8" t="s">
        <v>177</v>
      </c>
      <c r="C89" s="8">
        <v>10</v>
      </c>
      <c r="D89" s="8">
        <v>10</v>
      </c>
      <c r="E89" s="8">
        <v>4.8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f t="shared" si="11"/>
        <v>4.8</v>
      </c>
      <c r="L89" s="8">
        <f t="shared" si="12"/>
        <v>10</v>
      </c>
      <c r="M89" s="10">
        <f t="shared" si="16"/>
        <v>0</v>
      </c>
      <c r="N89" s="8">
        <f t="shared" si="13"/>
        <v>10</v>
      </c>
      <c r="O89" s="8">
        <f t="shared" si="14"/>
        <v>4.8</v>
      </c>
      <c r="P89" s="8">
        <f t="shared" si="15"/>
        <v>0</v>
      </c>
    </row>
    <row r="90" spans="1:16" ht="12.75">
      <c r="A90" s="7" t="s">
        <v>178</v>
      </c>
      <c r="B90" s="8" t="s">
        <v>179</v>
      </c>
      <c r="C90" s="8">
        <v>12317</v>
      </c>
      <c r="D90" s="8">
        <v>12317</v>
      </c>
      <c r="E90" s="8">
        <v>6158.6</v>
      </c>
      <c r="F90" s="8">
        <v>6158.6</v>
      </c>
      <c r="G90" s="8">
        <v>0</v>
      </c>
      <c r="H90" s="8">
        <v>6158.6</v>
      </c>
      <c r="I90" s="8">
        <v>0</v>
      </c>
      <c r="J90" s="8">
        <v>0</v>
      </c>
      <c r="K90" s="8">
        <f t="shared" si="11"/>
        <v>0</v>
      </c>
      <c r="L90" s="8">
        <f t="shared" si="12"/>
        <v>6158.4</v>
      </c>
      <c r="M90" s="10">
        <f t="shared" si="16"/>
        <v>50.000811886011206</v>
      </c>
      <c r="N90" s="8">
        <f t="shared" si="13"/>
        <v>6158.4</v>
      </c>
      <c r="O90" s="8">
        <f t="shared" si="14"/>
        <v>0</v>
      </c>
      <c r="P90" s="8">
        <f t="shared" si="15"/>
        <v>100</v>
      </c>
    </row>
    <row r="91" spans="1:16" ht="12.75">
      <c r="A91" s="7" t="s">
        <v>180</v>
      </c>
      <c r="B91" s="8" t="s">
        <v>181</v>
      </c>
      <c r="C91" s="8">
        <v>2381.5</v>
      </c>
      <c r="D91" s="8">
        <v>2529.5</v>
      </c>
      <c r="E91" s="8">
        <v>1384.5</v>
      </c>
      <c r="F91" s="8">
        <v>670.4736</v>
      </c>
      <c r="G91" s="8">
        <v>0</v>
      </c>
      <c r="H91" s="8">
        <v>640.54044</v>
      </c>
      <c r="I91" s="8">
        <v>29.93316</v>
      </c>
      <c r="J91" s="8">
        <v>29.93316</v>
      </c>
      <c r="K91" s="8">
        <f t="shared" si="11"/>
        <v>714.0264</v>
      </c>
      <c r="L91" s="8">
        <f t="shared" si="12"/>
        <v>1859.0264</v>
      </c>
      <c r="M91" s="10">
        <f t="shared" si="16"/>
        <v>25.322808460169995</v>
      </c>
      <c r="N91" s="8">
        <f t="shared" si="13"/>
        <v>1888.95956</v>
      </c>
      <c r="O91" s="8">
        <f t="shared" si="14"/>
        <v>743.95956</v>
      </c>
      <c r="P91" s="8">
        <f t="shared" si="15"/>
        <v>46.26510942578548</v>
      </c>
    </row>
    <row r="92" spans="1:16" ht="12.75">
      <c r="A92" s="5" t="s">
        <v>182</v>
      </c>
      <c r="B92" s="6" t="s">
        <v>183</v>
      </c>
      <c r="C92" s="6">
        <v>485557.5</v>
      </c>
      <c r="D92" s="6">
        <v>504476.91335000005</v>
      </c>
      <c r="E92" s="6">
        <v>336502.2103499997</v>
      </c>
      <c r="F92" s="6">
        <v>302354.84336999996</v>
      </c>
      <c r="G92" s="6">
        <v>0</v>
      </c>
      <c r="H92" s="6">
        <v>292451.29664000013</v>
      </c>
      <c r="I92" s="6">
        <v>9903.546730000002</v>
      </c>
      <c r="J92" s="6">
        <v>72392.77910999999</v>
      </c>
      <c r="K92" s="6">
        <f t="shared" si="11"/>
        <v>34147.36697999976</v>
      </c>
      <c r="L92" s="6">
        <f t="shared" si="12"/>
        <v>202122.0699800001</v>
      </c>
      <c r="M92" s="6">
        <f t="shared" si="16"/>
        <v>57.971195291765696</v>
      </c>
      <c r="N92" s="6">
        <f t="shared" si="13"/>
        <v>212025.61670999991</v>
      </c>
      <c r="O92" s="6">
        <f t="shared" si="14"/>
        <v>44050.913709999586</v>
      </c>
      <c r="P92" s="6">
        <f t="shared" si="15"/>
        <v>86.90917552542025</v>
      </c>
    </row>
    <row r="93" spans="1:16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</sheetData>
  <sheetProtection/>
  <mergeCells count="2">
    <mergeCell ref="A2:L2"/>
    <mergeCell ref="A3:L3"/>
  </mergeCells>
  <printOptions/>
  <pageMargins left="0.9055118110236221" right="0.31496062992125984" top="0.3937007874015748" bottom="0.3937007874015748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Перепелиця</dc:creator>
  <cp:keywords/>
  <dc:description/>
  <cp:lastModifiedBy>Admin</cp:lastModifiedBy>
  <cp:lastPrinted>2017-07-25T12:11:15Z</cp:lastPrinted>
  <dcterms:created xsi:type="dcterms:W3CDTF">2017-07-21T10:28:27Z</dcterms:created>
  <dcterms:modified xsi:type="dcterms:W3CDTF">2017-07-25T12:11:17Z</dcterms:modified>
  <cp:category/>
  <cp:version/>
  <cp:contentType/>
  <cp:contentStatus/>
</cp:coreProperties>
</file>