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<sst xmlns="http://schemas.openxmlformats.org/spreadsheetml/2006/main" count="157" uniqueCount="119">
  <si>
    <t>Перелік об'єктів, видатки  які у 2017 році  будуть проводитися  за рахунок коштів бюджету розвитку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</si>
  <si>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</si>
  <si>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</si>
  <si>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Разом видатків на поточний рік </t>
  </si>
  <si>
    <t>КЕКВ</t>
  </si>
  <si>
    <t>Капітальний ремонт житлового фонду об'єднань співвласників багатоквартирних будинків</t>
  </si>
  <si>
    <t>4716022</t>
  </si>
  <si>
    <t>6022</t>
  </si>
  <si>
    <t>0610</t>
  </si>
  <si>
    <t>0317470</t>
  </si>
  <si>
    <t>0490</t>
  </si>
  <si>
    <t>Внески до статутного капіталу суб'єктів господарювання</t>
  </si>
  <si>
    <t>0310000</t>
  </si>
  <si>
    <t>Поповнення статутного фонду Прилукижитлобуд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</si>
  <si>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</si>
  <si>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0180</t>
  </si>
  <si>
    <t>0313131</t>
  </si>
  <si>
    <t>Центри соціальних служб для сім'ї, дітей та молоді</t>
  </si>
  <si>
    <t>0111</t>
  </si>
  <si>
    <t>1513105</t>
  </si>
  <si>
    <t>3105</t>
  </si>
  <si>
    <t>Надання реабілітаційних послуг інвалідам та дітям-інвалідам</t>
  </si>
  <si>
    <t>2414060</t>
  </si>
  <si>
    <t>4060</t>
  </si>
  <si>
    <t>0824</t>
  </si>
  <si>
    <t>1510000</t>
  </si>
  <si>
    <t>2410000</t>
  </si>
  <si>
    <t>Капітальні видатки</t>
  </si>
  <si>
    <t>УСЬОГО</t>
  </si>
  <si>
    <t>0470</t>
  </si>
  <si>
    <t>Заходи з енергозбереження</t>
  </si>
  <si>
    <t>Заходи з енергозбереження ( за рахунок місцевого зовнішнього запозичення шляхом залучення кредиту  (НЕФКО )для фінансування інвестиційного проекту“Підвищення енергоефективності об’єктів бюджетної сфери (освітні навчальні заклади ) та системи зовнішнього освітлення м.Прилуки”  в сумі 10 791,00 тис.грн.. та за рахунок співфінансування   з міського бюджету в сумі  2005,0 тис. грн.)</t>
  </si>
  <si>
    <t xml:space="preserve">Виготовлення проектно-кошторисної документації по об’єкту «Капітальний ремонт внутрішніх приміщень будівлі дитячо-юнацької спортивної школи, розташованої за адресою: вул. Пушкіна, 104 в м. Прилуки Чернігівської області» з поданням та проходженням експертизи </t>
  </si>
  <si>
    <t xml:space="preserve">Капітальний ремонт (вимощення, стіни, дах) приміщення ЗОШ І-ІІІ ст. № 7 по вул. Земській, 36 в м. Прилуки Чернігівської області» </t>
  </si>
  <si>
    <t>Реконструкція громадської вбиральні в центральній частині м. Прилуки Чернігівської області».</t>
  </si>
  <si>
    <t>каса 01.04</t>
  </si>
  <si>
    <t>зміни 31.03.</t>
  </si>
  <si>
    <t xml:space="preserve">Виготовлення проектно-кошторисної документації по об’єкту «реконструкція будівлі школи № 4 під культурно-мистецький центр "Творчий простір"по вул. Садовій, 16 в м. Прилуки Чернігівської області» з поданням та проходженням експертизи </t>
  </si>
  <si>
    <t>Капітальні трансфертипідприємствам (установам, організаціям)</t>
  </si>
  <si>
    <t>2010</t>
  </si>
  <si>
    <t>0731</t>
  </si>
  <si>
    <t>Багатопрофільн стаціонарна медична допомога</t>
  </si>
  <si>
    <t>0726</t>
  </si>
  <si>
    <t>Первинна медична допомога населенню</t>
  </si>
  <si>
    <t>54265 (із З/Ф перерозп ОСББ)</t>
  </si>
  <si>
    <t>191455 (із З/Ф перерозп ОСББ)</t>
  </si>
  <si>
    <t>Надання загальної середньої освіти загальноосвітніми навчальними закладами</t>
  </si>
  <si>
    <t>Субвенція на виконання доручень виборців депут облради телев ЗОШ № 6</t>
  </si>
  <si>
    <t>зміни 24.02.17 вик 21.03.</t>
  </si>
  <si>
    <t>Управління освіти Прилуцької  міської ради (Головний розпорядник)</t>
  </si>
  <si>
    <t>1600000 в/з</t>
  </si>
  <si>
    <t>каса 01.05</t>
  </si>
  <si>
    <t>Централізоване ведення бухобліку</t>
  </si>
  <si>
    <t>28.04.</t>
  </si>
  <si>
    <t>15000  деп Прилук</t>
  </si>
  <si>
    <t>13000деп Прилук</t>
  </si>
  <si>
    <t>70000деп Прилук</t>
  </si>
  <si>
    <t>292950деп Прилук         80000-в/з</t>
  </si>
  <si>
    <t xml:space="preserve">Поповнення статутного фонду         КП  Шкільний                                                                                    </t>
  </si>
  <si>
    <t>35000-в/з</t>
  </si>
  <si>
    <t>15900деп Прилук</t>
  </si>
  <si>
    <t>147000деп Прилук</t>
  </si>
  <si>
    <t>14200деп Прилук</t>
  </si>
  <si>
    <t>5000деп Прилук</t>
  </si>
  <si>
    <t>4016310</t>
  </si>
  <si>
    <t>4010000</t>
  </si>
  <si>
    <t>262000-в/з</t>
  </si>
  <si>
    <t>Бібліотеки (книги, підписка)</t>
  </si>
  <si>
    <t>ЦТДЮ мотокоса</t>
  </si>
  <si>
    <t>10-субв6 82390-із зф           15700</t>
  </si>
  <si>
    <t>каса 01.08</t>
  </si>
  <si>
    <t>садочок 4 - для озвучки, садик 11- ноутбук</t>
  </si>
  <si>
    <t>Дошільна освіта</t>
  </si>
  <si>
    <t>Надання позашкільної освіти</t>
  </si>
  <si>
    <t>депут -5</t>
  </si>
  <si>
    <t>4016410</t>
  </si>
  <si>
    <t>Реалізація інвестиційних проектів</t>
  </si>
  <si>
    <r>
      <t>(зміна 31.03. на</t>
    </r>
    <r>
      <rPr>
        <b/>
        <sz val="12"/>
        <color indexed="62"/>
        <rFont val="Times New Roman"/>
        <family val="1"/>
      </rPr>
      <t xml:space="preserve"> 3142</t>
    </r>
    <r>
      <rPr>
        <sz val="12"/>
        <color indexed="62"/>
        <rFont val="Times New Roman"/>
        <family val="1"/>
      </rPr>
      <t>)</t>
    </r>
  </si>
  <si>
    <t>утримання та розвиток інфраструктури доріг</t>
  </si>
  <si>
    <t>Реалізація заходів щодо нвестиц розвитку територій</t>
  </si>
  <si>
    <t>зміни</t>
  </si>
  <si>
    <t>Покращення матеріально-технічної бази Прилуцької ЗОШ І-ІІІ ступенів № 14 Прилуцької міської ради Чернігівської області та Центру творчості дітей та юнацтва Прилуцької міської ради Чернігівської області</t>
  </si>
  <si>
    <t>6310</t>
  </si>
  <si>
    <t>Будівництво II корпусу школи-гімназії та реконструкція існуючого по вул. Київській, 190, в м. Прилуках Чернігівської області (перша черга — будівництво другого корпусу)</t>
  </si>
  <si>
    <t>6410</t>
  </si>
  <si>
    <t>Капітальний ремонт (стіни, дах, облаштування каналізації, підлога) приміщення Центру науково-технічної творчості молоді та дітей по вул. Галаганівській, 12, в м. Прилуках, Чернігівської області</t>
  </si>
  <si>
    <t>0456</t>
  </si>
  <si>
    <t>1513250</t>
  </si>
  <si>
    <t>3250</t>
  </si>
  <si>
    <t>Грошова компенсація за належні до отримання жилі приміщення для сімей загиблих осіб</t>
  </si>
  <si>
    <t>ЗАТВЕРДЖЕНО</t>
  </si>
  <si>
    <t>Рішення міської ради</t>
  </si>
  <si>
    <t>Додаток 6</t>
  </si>
  <si>
    <t xml:space="preserve">Начальник фінансового управління             </t>
  </si>
  <si>
    <t>міської ради</t>
  </si>
  <si>
    <t xml:space="preserve"> О.І.Ворона</t>
  </si>
  <si>
    <t>Поповнення статутного фонду КП «Міськсвітло»</t>
  </si>
  <si>
    <t>Поповнення статутного фонду КП «Муніципальна поліція»</t>
  </si>
  <si>
    <t>Будівництво нерегульованого залізничного переїзду по    вул.  Челюскінців</t>
  </si>
  <si>
    <t xml:space="preserve">Поповнення статутного фонду         КП "Прилукитепловодопостачання"                                                                                               </t>
  </si>
  <si>
    <t xml:space="preserve">Поповнення статутного фонду         КП  ТК"Прилуки"                                                                                               </t>
  </si>
  <si>
    <r>
      <t>Код програмної класифікації видатків та кредитування місцевих бюджетів</t>
    </r>
    <r>
      <rPr>
        <b/>
        <vertAlign val="superscript"/>
        <sz val="12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</si>
  <si>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2"/>
        <rFont val="Times New Roman"/>
        <family val="1"/>
      </rPr>
      <t>3</t>
    </r>
  </si>
  <si>
    <r>
      <t>Код ФКВКБ</t>
    </r>
    <r>
      <rPr>
        <b/>
        <vertAlign val="superscript"/>
        <sz val="12"/>
        <rFont val="Times New Roman"/>
        <family val="1"/>
      </rPr>
      <t>4</t>
    </r>
  </si>
  <si>
    <r>
      <t xml:space="preserve">Уточнений бюджет </t>
    </r>
    <r>
      <rPr>
        <sz val="12"/>
        <rFont val="Times New Roman"/>
        <family val="1"/>
      </rPr>
      <t xml:space="preserve">на 15.03. </t>
    </r>
    <r>
      <rPr>
        <b/>
        <sz val="12"/>
        <rFont val="Times New Roman"/>
        <family val="1"/>
      </rPr>
      <t>01.04.17</t>
    </r>
  </si>
  <si>
    <r>
      <t xml:space="preserve">Уточнений бюджет </t>
    </r>
    <r>
      <rPr>
        <sz val="12"/>
        <rFont val="Times New Roman"/>
        <family val="1"/>
      </rPr>
      <t>на  01.05.17.</t>
    </r>
  </si>
  <si>
    <r>
      <t xml:space="preserve">Уточнений бюджет </t>
    </r>
    <r>
      <rPr>
        <sz val="12"/>
        <rFont val="Times New Roman"/>
        <family val="1"/>
      </rPr>
      <t>на  01.07.17.</t>
    </r>
  </si>
  <si>
    <r>
      <t xml:space="preserve">Уточнений бюджет </t>
    </r>
    <r>
      <rPr>
        <sz val="12"/>
        <rFont val="Times New Roman"/>
        <family val="1"/>
      </rPr>
      <t>на  01.09.17.</t>
    </r>
  </si>
  <si>
    <r>
      <t xml:space="preserve">Уточнений бюджет </t>
    </r>
    <r>
      <rPr>
        <sz val="12"/>
        <rFont val="Times New Roman"/>
        <family val="1"/>
      </rPr>
      <t>на  01.10.17.</t>
    </r>
  </si>
  <si>
    <r>
      <t>Виконавчий комітет  Прилуцької міської ради</t>
    </r>
    <r>
      <rPr>
        <b/>
        <i/>
        <sz val="12"/>
        <color indexed="8"/>
        <rFont val="Times New Roman"/>
        <family val="1"/>
      </rPr>
      <t xml:space="preserve"> (головний розпорядник)</t>
    </r>
  </si>
  <si>
    <r>
      <t>195250</t>
    </r>
    <r>
      <rPr>
        <b/>
        <i/>
        <sz val="12"/>
        <rFont val="Times New Roman"/>
        <family val="1"/>
      </rPr>
      <t>в/з</t>
    </r>
  </si>
  <si>
    <r>
      <t>150000</t>
    </r>
    <r>
      <rPr>
        <b/>
        <i/>
        <sz val="12"/>
        <color indexed="19"/>
        <rFont val="Times New Roman"/>
        <family val="1"/>
      </rPr>
      <t xml:space="preserve"> в/з</t>
    </r>
  </si>
  <si>
    <r>
      <t xml:space="preserve"> Управління праці та соціального захисту населення Прилуцької  міської ради </t>
    </r>
    <r>
      <rPr>
        <b/>
        <i/>
        <sz val="12"/>
        <color indexed="8"/>
        <rFont val="Times New Roman"/>
        <family val="1"/>
      </rPr>
      <t>(Головний розпорядник)</t>
    </r>
  </si>
  <si>
    <r>
      <t>Відділ культури і туризму Прилуцької міської ради</t>
    </r>
    <r>
      <rPr>
        <b/>
        <i/>
        <sz val="12"/>
        <color indexed="8"/>
        <rFont val="Times New Roman"/>
        <family val="1"/>
      </rPr>
      <t xml:space="preserve"> (головний розпорядник)</t>
    </r>
  </si>
  <si>
    <r>
      <t>Управління капітального будівництва Прилуцької міської ради</t>
    </r>
    <r>
      <rPr>
        <b/>
        <i/>
        <sz val="12"/>
        <color indexed="8"/>
        <rFont val="Times New Roman"/>
        <family val="1"/>
      </rPr>
      <t xml:space="preserve"> ( головний розпорядник)</t>
    </r>
  </si>
  <si>
    <r>
      <t>Капремонт житлового фонду ОСББ</t>
    </r>
    <r>
      <rPr>
        <b/>
        <sz val="12"/>
        <rFont val="Times New Roman"/>
        <family val="1"/>
      </rPr>
      <t xml:space="preserve"> </t>
    </r>
  </si>
  <si>
    <t>Поповнення статутного фонду КП «Послуга»</t>
  </si>
  <si>
    <t>29 листопада  2017 року № 1</t>
  </si>
  <si>
    <t>(35 сесія 7 скликання)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</si>
</sst>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3"/>
      <color indexed="57"/>
      <name val="Arial Cyr"/>
      <family val="0"/>
    </font>
    <font>
      <b/>
      <sz val="13"/>
      <color indexed="56"/>
      <name val="Arial Cyr"/>
      <family val="0"/>
    </font>
    <font>
      <b/>
      <sz val="12"/>
      <name val="Calibri"/>
      <family val="2"/>
    </font>
    <font>
      <sz val="14"/>
      <color indexed="8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19"/>
      <name val="Times New Roman"/>
      <family val="1"/>
    </font>
    <font>
      <b/>
      <i/>
      <sz val="12"/>
      <color indexed="19"/>
      <name val="Times New Roman"/>
      <family val="1"/>
    </font>
    <font>
      <b/>
      <sz val="12"/>
      <color indexed="57"/>
      <name val="Times New Roman"/>
      <family val="1"/>
    </font>
    <font>
      <sz val="13"/>
      <color indexed="57"/>
      <name val="Times New Roman"/>
      <family val="1"/>
    </font>
    <font>
      <sz val="13"/>
      <color theme="6" tint="-0.4999699890613556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10" xfId="0" applyNumberFormat="1" applyFont="1" applyBorder="1" applyAlignment="1">
      <alignment horizontal="center" vertical="top" wrapText="1"/>
    </xf>
    <xf numFmtId="2" fontId="27" fillId="0" borderId="10" xfId="0" applyNumberFormat="1" applyFont="1" applyBorder="1" applyAlignment="1">
      <alignment vertical="top" wrapText="1"/>
    </xf>
    <xf numFmtId="0" fontId="27" fillId="0" borderId="0" xfId="52" applyFont="1" applyFill="1" applyBorder="1" applyAlignment="1" quotePrefix="1">
      <alignment horizontal="left" vertical="top"/>
    </xf>
    <xf numFmtId="49" fontId="27" fillId="0" borderId="0" xfId="52" applyNumberFormat="1" applyFont="1" applyFill="1" applyBorder="1" applyAlignment="1">
      <alignment horizontal="left" vertical="top"/>
    </xf>
    <xf numFmtId="0" fontId="27" fillId="0" borderId="0" xfId="52" applyNumberFormat="1" applyFont="1" applyFill="1" applyBorder="1" applyAlignment="1" applyProtection="1">
      <alignment horizontal="left" vertical="top" wrapText="1"/>
      <protection/>
    </xf>
    <xf numFmtId="2" fontId="36" fillId="0" borderId="0" xfId="0" applyNumberFormat="1" applyFont="1" applyFill="1" applyBorder="1" applyAlignment="1">
      <alignment horizontal="left" vertical="top"/>
    </xf>
    <xf numFmtId="0" fontId="27" fillId="0" borderId="0" xfId="52" applyFont="1" applyFill="1" applyBorder="1" applyAlignment="1">
      <alignment vertical="top" wrapText="1"/>
    </xf>
    <xf numFmtId="2" fontId="20" fillId="0" borderId="0" xfId="0" applyNumberFormat="1" applyFont="1" applyFill="1" applyBorder="1" applyAlignment="1">
      <alignment horizontal="left" vertical="top"/>
    </xf>
    <xf numFmtId="0" fontId="23" fillId="0" borderId="0" xfId="52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/>
    </xf>
    <xf numFmtId="0" fontId="27" fillId="0" borderId="0" xfId="52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vertical="top" wrapText="1"/>
    </xf>
    <xf numFmtId="0" fontId="23" fillId="0" borderId="0" xfId="52" applyFont="1" applyFill="1" applyBorder="1" applyAlignment="1" quotePrefix="1">
      <alignment horizontal="left" vertical="top"/>
    </xf>
    <xf numFmtId="49" fontId="23" fillId="0" borderId="0" xfId="52" applyNumberFormat="1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22" fillId="0" borderId="0" xfId="52" applyFont="1" applyFill="1" applyBorder="1" applyAlignment="1" quotePrefix="1">
      <alignment horizontal="left" vertical="top"/>
    </xf>
    <xf numFmtId="0" fontId="22" fillId="0" borderId="0" xfId="52" applyFont="1" applyFill="1" applyBorder="1" applyAlignment="1">
      <alignment horizontal="left" vertical="top" wrapText="1"/>
    </xf>
    <xf numFmtId="0" fontId="23" fillId="0" borderId="0" xfId="52" applyFont="1" applyFill="1" applyBorder="1" applyAlignment="1">
      <alignment horizontal="left" vertical="top" wrapText="1"/>
    </xf>
    <xf numFmtId="0" fontId="22" fillId="0" borderId="0" xfId="52" applyNumberFormat="1" applyFont="1" applyFill="1" applyBorder="1" applyAlignment="1" applyProtection="1">
      <alignment horizontal="left" vertical="top" wrapText="1"/>
      <protection/>
    </xf>
    <xf numFmtId="2" fontId="25" fillId="0" borderId="0" xfId="0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top" wrapText="1"/>
    </xf>
    <xf numFmtId="49" fontId="23" fillId="0" borderId="0" xfId="52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justify" vertical="top"/>
    </xf>
    <xf numFmtId="2" fontId="37" fillId="0" borderId="0" xfId="0" applyNumberFormat="1" applyFont="1" applyFill="1" applyBorder="1" applyAlignment="1">
      <alignment horizontal="left"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3" fillId="0" borderId="0" xfId="52" applyNumberFormat="1" applyFont="1" applyFill="1" applyBorder="1" applyAlignment="1" applyProtection="1">
      <alignment vertical="top" wrapText="1"/>
      <protection/>
    </xf>
    <xf numFmtId="0" fontId="26" fillId="0" borderId="0" xfId="52" applyNumberFormat="1" applyFont="1" applyFill="1" applyBorder="1" applyAlignment="1" applyProtection="1">
      <alignment vertical="center" wrapText="1"/>
      <protection/>
    </xf>
    <xf numFmtId="0" fontId="27" fillId="0" borderId="0" xfId="52" applyNumberFormat="1" applyFont="1" applyFill="1" applyBorder="1" applyAlignment="1" applyProtection="1">
      <alignment vertical="top" wrapText="1"/>
      <protection/>
    </xf>
    <xf numFmtId="49" fontId="27" fillId="0" borderId="0" xfId="52" applyNumberFormat="1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28" fillId="0" borderId="0" xfId="52" applyNumberFormat="1" applyFont="1" applyFill="1" applyBorder="1" applyAlignment="1" applyProtection="1">
      <alignment horizontal="left" vertical="center" textRotation="90" wrapText="1"/>
      <protection/>
    </xf>
    <xf numFmtId="0" fontId="29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/>
    </xf>
    <xf numFmtId="2" fontId="38" fillId="0" borderId="0" xfId="0" applyNumberFormat="1" applyFont="1" applyFill="1" applyBorder="1" applyAlignment="1" quotePrefix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9" fillId="0" borderId="0" xfId="0" applyFont="1" applyFill="1" applyBorder="1" applyAlignment="1">
      <alignment/>
    </xf>
    <xf numFmtId="0" fontId="27" fillId="0" borderId="10" xfId="52" applyNumberFormat="1" applyFont="1" applyFill="1" applyBorder="1" applyAlignment="1">
      <alignment horizontal="left" vertical="top" wrapText="1"/>
    </xf>
    <xf numFmtId="49" fontId="32" fillId="0" borderId="0" xfId="52" applyNumberFormat="1" applyFont="1" applyFill="1" applyBorder="1" applyAlignment="1">
      <alignment horizontal="left" vertical="top"/>
    </xf>
    <xf numFmtId="2" fontId="32" fillId="0" borderId="0" xfId="0" applyNumberFormat="1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top" wrapText="1"/>
    </xf>
    <xf numFmtId="0" fontId="32" fillId="0" borderId="0" xfId="52" applyNumberFormat="1" applyFont="1" applyFill="1" applyBorder="1" applyAlignment="1" applyProtection="1">
      <alignment horizontal="left" vertical="top" wrapText="1"/>
      <protection/>
    </xf>
    <xf numFmtId="0" fontId="27" fillId="0" borderId="10" xfId="52" applyFont="1" applyFill="1" applyBorder="1" applyAlignment="1" quotePrefix="1">
      <alignment horizontal="left" vertical="top"/>
    </xf>
    <xf numFmtId="49" fontId="27" fillId="0" borderId="10" xfId="52" applyNumberFormat="1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left" vertical="top" wrapText="1"/>
    </xf>
    <xf numFmtId="0" fontId="30" fillId="0" borderId="10" xfId="52" applyNumberFormat="1" applyFont="1" applyFill="1" applyBorder="1" applyAlignment="1" applyProtection="1">
      <alignment horizontal="left" vertical="top" wrapText="1"/>
      <protection/>
    </xf>
    <xf numFmtId="49" fontId="27" fillId="0" borderId="10" xfId="52" applyNumberFormat="1" applyFont="1" applyFill="1" applyBorder="1" applyAlignment="1">
      <alignment horizontal="left" vertical="top" wrapText="1"/>
    </xf>
    <xf numFmtId="2" fontId="35" fillId="0" borderId="0" xfId="0" applyNumberFormat="1" applyFont="1" applyFill="1" applyBorder="1" applyAlignment="1">
      <alignment/>
    </xf>
    <xf numFmtId="2" fontId="3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40" fillId="0" borderId="10" xfId="52" applyNumberFormat="1" applyFont="1" applyFill="1" applyBorder="1" applyAlignment="1">
      <alignment horizontal="left" vertical="top" wrapText="1"/>
    </xf>
    <xf numFmtId="0" fontId="34" fillId="24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2" fontId="31" fillId="0" borderId="10" xfId="0" applyNumberFormat="1" applyFont="1" applyFill="1" applyBorder="1" applyAlignment="1">
      <alignment vertical="top" wrapText="1"/>
    </xf>
    <xf numFmtId="2" fontId="52" fillId="0" borderId="0" xfId="0" applyNumberFormat="1" applyFont="1" applyFill="1" applyBorder="1" applyAlignment="1">
      <alignment horizontal="left" vertical="top"/>
    </xf>
    <xf numFmtId="2" fontId="23" fillId="0" borderId="0" xfId="0" applyNumberFormat="1" applyFont="1" applyFill="1" applyBorder="1" applyAlignment="1">
      <alignment horizontal="left" vertical="top"/>
    </xf>
    <xf numFmtId="2" fontId="27" fillId="0" borderId="0" xfId="0" applyNumberFormat="1" applyFont="1" applyFill="1" applyBorder="1" applyAlignment="1">
      <alignment horizontal="left" vertical="top"/>
    </xf>
    <xf numFmtId="0" fontId="27" fillId="0" borderId="10" xfId="0" applyFont="1" applyBorder="1" applyAlignment="1">
      <alignment vertical="top" wrapText="1"/>
    </xf>
    <xf numFmtId="2" fontId="27" fillId="0" borderId="10" xfId="0" applyNumberFormat="1" applyFont="1" applyBorder="1" applyAlignment="1">
      <alignment/>
    </xf>
    <xf numFmtId="2" fontId="30" fillId="8" borderId="10" xfId="0" applyNumberFormat="1" applyFont="1" applyFill="1" applyBorder="1" applyAlignment="1">
      <alignment/>
    </xf>
    <xf numFmtId="2" fontId="30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vertical="center" wrapText="1"/>
    </xf>
    <xf numFmtId="2" fontId="30" fillId="25" borderId="10" xfId="0" applyNumberFormat="1" applyFont="1" applyFill="1" applyBorder="1" applyAlignment="1">
      <alignment/>
    </xf>
    <xf numFmtId="0" fontId="30" fillId="0" borderId="10" xfId="0" applyNumberFormat="1" applyFont="1" applyFill="1" applyBorder="1" applyAlignment="1" applyProtection="1">
      <alignment horizontal="center" vertical="top" wrapText="1"/>
      <protection/>
    </xf>
    <xf numFmtId="0" fontId="27" fillId="0" borderId="10" xfId="0" applyFont="1" applyBorder="1" applyAlignment="1">
      <alignment vertical="top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Fill="1" applyBorder="1" applyAlignment="1">
      <alignment horizontal="center" vertical="top" wrapText="1"/>
    </xf>
    <xf numFmtId="49" fontId="43" fillId="8" borderId="10" xfId="0" applyNumberFormat="1" applyFont="1" applyFill="1" applyBorder="1" applyAlignment="1">
      <alignment horizontal="center" vertical="top" wrapText="1"/>
    </xf>
    <xf numFmtId="49" fontId="43" fillId="8" borderId="10" xfId="0" applyNumberFormat="1" applyFont="1" applyFill="1" applyBorder="1" applyAlignment="1" quotePrefix="1">
      <alignment horizontal="center" vertical="top" wrapText="1"/>
    </xf>
    <xf numFmtId="49" fontId="44" fillId="8" borderId="10" xfId="0" applyNumberFormat="1" applyFont="1" applyFill="1" applyBorder="1" applyAlignment="1" quotePrefix="1">
      <alignment horizontal="center" vertical="top" wrapText="1"/>
    </xf>
    <xf numFmtId="2" fontId="43" fillId="8" borderId="10" xfId="0" applyNumberFormat="1" applyFont="1" applyFill="1" applyBorder="1" applyAlignment="1">
      <alignment horizontal="center" vertical="top" wrapText="1"/>
    </xf>
    <xf numFmtId="2" fontId="43" fillId="8" borderId="10" xfId="0" applyNumberFormat="1" applyFont="1" applyFill="1" applyBorder="1" applyAlignment="1">
      <alignment vertical="top" wrapText="1"/>
    </xf>
    <xf numFmtId="2" fontId="30" fillId="8" borderId="10" xfId="0" applyNumberFormat="1" applyFont="1" applyFill="1" applyBorder="1" applyAlignment="1">
      <alignment horizontal="left" vertical="top"/>
    </xf>
    <xf numFmtId="0" fontId="30" fillId="6" borderId="10" xfId="0" applyFont="1" applyFill="1" applyBorder="1" applyAlignment="1">
      <alignment/>
    </xf>
    <xf numFmtId="2" fontId="30" fillId="6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49" fontId="27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31" fillId="0" borderId="10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justify" vertical="top"/>
    </xf>
    <xf numFmtId="49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/>
    </xf>
    <xf numFmtId="0" fontId="27" fillId="0" borderId="10" xfId="0" applyNumberFormat="1" applyFont="1" applyFill="1" applyBorder="1" applyAlignment="1">
      <alignment horizontal="center" vertical="top" wrapText="1"/>
    </xf>
    <xf numFmtId="2" fontId="27" fillId="25" borderId="10" xfId="0" applyNumberFormat="1" applyFont="1" applyFill="1" applyBorder="1" applyAlignment="1">
      <alignment/>
    </xf>
    <xf numFmtId="2" fontId="46" fillId="3" borderId="10" xfId="0" applyNumberFormat="1" applyFont="1" applyFill="1" applyBorder="1" applyAlignment="1">
      <alignment/>
    </xf>
    <xf numFmtId="2" fontId="48" fillId="3" borderId="10" xfId="0" applyNumberFormat="1" applyFont="1" applyFill="1" applyBorder="1" applyAlignment="1">
      <alignment/>
    </xf>
    <xf numFmtId="0" fontId="27" fillId="8" borderId="10" xfId="0" applyNumberFormat="1" applyFont="1" applyFill="1" applyBorder="1" applyAlignment="1">
      <alignment horizontal="center" vertical="top" wrapText="1"/>
    </xf>
    <xf numFmtId="0" fontId="31" fillId="8" borderId="10" xfId="0" applyNumberFormat="1" applyFont="1" applyFill="1" applyBorder="1" applyAlignment="1">
      <alignment horizontal="center" vertical="top" wrapText="1"/>
    </xf>
    <xf numFmtId="2" fontId="30" fillId="8" borderId="10" xfId="0" applyNumberFormat="1" applyFont="1" applyFill="1" applyBorder="1" applyAlignment="1">
      <alignment vertical="top" wrapText="1"/>
    </xf>
    <xf numFmtId="0" fontId="30" fillId="8" borderId="10" xfId="0" applyFont="1" applyFill="1" applyBorder="1" applyAlignment="1">
      <alignment horizontal="justify" vertical="top"/>
    </xf>
    <xf numFmtId="0" fontId="31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justify" vertical="top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wrapText="1"/>
    </xf>
    <xf numFmtId="49" fontId="30" fillId="8" borderId="10" xfId="0" applyNumberFormat="1" applyFont="1" applyFill="1" applyBorder="1" applyAlignment="1">
      <alignment horizontal="center" vertical="top" wrapText="1"/>
    </xf>
    <xf numFmtId="0" fontId="30" fillId="8" borderId="10" xfId="0" applyFont="1" applyFill="1" applyBorder="1" applyAlignment="1">
      <alignment horizontal="center" vertical="top" wrapText="1"/>
    </xf>
    <xf numFmtId="0" fontId="43" fillId="8" borderId="10" xfId="0" applyNumberFormat="1" applyFont="1" applyFill="1" applyBorder="1" applyAlignment="1">
      <alignment vertical="top" wrapText="1"/>
    </xf>
    <xf numFmtId="0" fontId="43" fillId="8" borderId="10" xfId="0" applyNumberFormat="1" applyFont="1" applyFill="1" applyBorder="1" applyAlignment="1">
      <alignment horizontal="left" vertical="top" wrapText="1"/>
    </xf>
    <xf numFmtId="2" fontId="43" fillId="8" borderId="10" xfId="0" applyNumberFormat="1" applyFont="1" applyFill="1" applyBorder="1" applyAlignment="1" quotePrefix="1">
      <alignment vertical="top" wrapText="1"/>
    </xf>
    <xf numFmtId="0" fontId="27" fillId="26" borderId="10" xfId="0" applyFont="1" applyFill="1" applyBorder="1" applyAlignment="1">
      <alignment/>
    </xf>
    <xf numFmtId="0" fontId="30" fillId="27" borderId="10" xfId="0" applyFont="1" applyFill="1" applyBorder="1" applyAlignment="1">
      <alignment/>
    </xf>
    <xf numFmtId="0" fontId="31" fillId="0" borderId="10" xfId="0" applyNumberFormat="1" applyFont="1" applyBorder="1" applyAlignment="1">
      <alignment vertical="top" wrapText="1"/>
    </xf>
    <xf numFmtId="0" fontId="31" fillId="0" borderId="10" xfId="0" applyNumberFormat="1" applyFont="1" applyBorder="1" applyAlignment="1">
      <alignment horizontal="left" vertical="top" wrapText="1"/>
    </xf>
    <xf numFmtId="0" fontId="27" fillId="6" borderId="10" xfId="0" applyFont="1" applyFill="1" applyBorder="1" applyAlignment="1">
      <alignment/>
    </xf>
    <xf numFmtId="2" fontId="27" fillId="6" borderId="10" xfId="0" applyNumberFormat="1" applyFont="1" applyFill="1" applyBorder="1" applyAlignment="1">
      <alignment/>
    </xf>
    <xf numFmtId="0" fontId="30" fillId="28" borderId="10" xfId="0" applyFont="1" applyFill="1" applyBorder="1" applyAlignment="1">
      <alignment/>
    </xf>
    <xf numFmtId="49" fontId="31" fillId="0" borderId="10" xfId="0" applyNumberFormat="1" applyFont="1" applyBorder="1" applyAlignment="1">
      <alignment vertical="top" wrapText="1"/>
    </xf>
    <xf numFmtId="0" fontId="27" fillId="0" borderId="10" xfId="0" applyFont="1" applyBorder="1" applyAlignment="1">
      <alignment wrapText="1"/>
    </xf>
    <xf numFmtId="49" fontId="43" fillId="8" borderId="10" xfId="0" applyNumberFormat="1" applyFont="1" applyFill="1" applyBorder="1" applyAlignment="1">
      <alignment vertical="top" wrapText="1"/>
    </xf>
    <xf numFmtId="0" fontId="43" fillId="8" borderId="10" xfId="0" applyFont="1" applyFill="1" applyBorder="1" applyAlignment="1">
      <alignment vertical="top" wrapText="1"/>
    </xf>
    <xf numFmtId="0" fontId="30" fillId="8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vertical="top" wrapText="1"/>
    </xf>
    <xf numFmtId="0" fontId="31" fillId="0" borderId="10" xfId="0" applyNumberFormat="1" applyFont="1" applyFill="1" applyBorder="1" applyAlignment="1">
      <alignment horizontal="left" vertical="top" wrapText="1"/>
    </xf>
    <xf numFmtId="0" fontId="30" fillId="8" borderId="10" xfId="52" applyFont="1" applyFill="1" applyBorder="1" applyAlignment="1" quotePrefix="1">
      <alignment horizontal="left" vertical="top"/>
    </xf>
    <xf numFmtId="0" fontId="30" fillId="8" borderId="10" xfId="52" applyFont="1" applyFill="1" applyBorder="1" applyAlignment="1">
      <alignment horizontal="left" vertical="top" wrapText="1"/>
    </xf>
    <xf numFmtId="0" fontId="27" fillId="8" borderId="10" xfId="52" applyFont="1" applyFill="1" applyBorder="1" applyAlignment="1">
      <alignment horizontal="left" vertical="top" wrapText="1"/>
    </xf>
    <xf numFmtId="2" fontId="30" fillId="26" borderId="10" xfId="0" applyNumberFormat="1" applyFont="1" applyFill="1" applyBorder="1" applyAlignment="1">
      <alignment/>
    </xf>
    <xf numFmtId="2" fontId="30" fillId="28" borderId="10" xfId="0" applyNumberFormat="1" applyFont="1" applyFill="1" applyBorder="1" applyAlignment="1">
      <alignment/>
    </xf>
    <xf numFmtId="0" fontId="27" fillId="29" borderId="10" xfId="52" applyNumberFormat="1" applyFont="1" applyFill="1" applyBorder="1" applyAlignment="1" applyProtection="1">
      <alignment horizontal="left" vertical="top" wrapText="1"/>
      <protection/>
    </xf>
    <xf numFmtId="2" fontId="44" fillId="0" borderId="10" xfId="0" applyNumberFormat="1" applyFont="1" applyFill="1" applyBorder="1" applyAlignment="1">
      <alignment/>
    </xf>
    <xf numFmtId="2" fontId="27" fillId="0" borderId="10" xfId="0" applyNumberFormat="1" applyFont="1" applyFill="1" applyBorder="1" applyAlignment="1">
      <alignment vertical="top" wrapText="1"/>
    </xf>
    <xf numFmtId="0" fontId="27" fillId="11" borderId="10" xfId="0" applyFont="1" applyFill="1" applyBorder="1" applyAlignment="1">
      <alignment/>
    </xf>
    <xf numFmtId="2" fontId="27" fillId="11" borderId="10" xfId="0" applyNumberFormat="1" applyFont="1" applyFill="1" applyBorder="1" applyAlignment="1">
      <alignment/>
    </xf>
    <xf numFmtId="0" fontId="27" fillId="30" borderId="10" xfId="0" applyFont="1" applyFill="1" applyBorder="1" applyAlignment="1">
      <alignment/>
    </xf>
    <xf numFmtId="2" fontId="27" fillId="0" borderId="10" xfId="0" applyNumberFormat="1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right" vertical="top"/>
    </xf>
    <xf numFmtId="2" fontId="50" fillId="0" borderId="10" xfId="0" applyNumberFormat="1" applyFont="1" applyFill="1" applyBorder="1" applyAlignment="1">
      <alignment horizontal="left" vertical="top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view="pageBreakPreview" zoomScale="60" zoomScaleNormal="75" zoomScalePageLayoutView="0" workbookViewId="0" topLeftCell="A1">
      <selection activeCell="T3" sqref="T3"/>
    </sheetView>
  </sheetViews>
  <sheetFormatPr defaultColWidth="9.00390625" defaultRowHeight="12.75"/>
  <cols>
    <col min="1" max="1" width="14.625" style="0" customWidth="1"/>
    <col min="2" max="2" width="6.125" style="0" customWidth="1"/>
    <col min="3" max="3" width="9.00390625" style="0" customWidth="1"/>
    <col min="4" max="4" width="7.375" style="0" customWidth="1"/>
    <col min="5" max="5" width="26.375" style="0" customWidth="1"/>
    <col min="6" max="6" width="34.875" style="0" customWidth="1"/>
    <col min="7" max="7" width="26.50390625" style="0" customWidth="1"/>
    <col min="8" max="9" width="14.375" style="0" hidden="1" customWidth="1"/>
    <col min="10" max="10" width="13.50390625" style="0" hidden="1" customWidth="1"/>
    <col min="11" max="11" width="12.125" style="0" hidden="1" customWidth="1"/>
    <col min="12" max="12" width="14.125" style="0" hidden="1" customWidth="1"/>
    <col min="13" max="13" width="13.125" style="0" hidden="1" customWidth="1"/>
    <col min="14" max="14" width="10.50390625" style="0" hidden="1" customWidth="1"/>
    <col min="15" max="15" width="18.625" style="0" hidden="1" customWidth="1"/>
    <col min="16" max="16" width="17.125" style="0" hidden="1" customWidth="1"/>
    <col min="17" max="18" width="11.50390625" style="0" hidden="1" customWidth="1"/>
    <col min="19" max="19" width="16.125" style="0" hidden="1" customWidth="1"/>
    <col min="20" max="20" width="25.50390625" style="0" customWidth="1"/>
  </cols>
  <sheetData>
    <row r="1" spans="8:20" ht="15">
      <c r="H1" s="65"/>
      <c r="T1" s="64" t="s">
        <v>90</v>
      </c>
    </row>
    <row r="2" spans="8:20" ht="15">
      <c r="H2" s="65"/>
      <c r="T2" s="64" t="s">
        <v>91</v>
      </c>
    </row>
    <row r="3" spans="8:20" ht="15">
      <c r="H3" s="65"/>
      <c r="T3" s="64" t="s">
        <v>118</v>
      </c>
    </row>
    <row r="4" spans="8:20" ht="15">
      <c r="H4" s="65"/>
      <c r="T4" s="64" t="s">
        <v>117</v>
      </c>
    </row>
    <row r="5" spans="8:20" ht="18">
      <c r="H5" s="65"/>
      <c r="T5" s="66" t="s">
        <v>92</v>
      </c>
    </row>
    <row r="6" spans="8:20" ht="18">
      <c r="H6" s="65"/>
      <c r="T6" s="66"/>
    </row>
    <row r="7" spans="1:7" ht="15">
      <c r="A7" s="148" t="s">
        <v>0</v>
      </c>
      <c r="B7" s="148"/>
      <c r="C7" s="148"/>
      <c r="D7" s="148"/>
      <c r="E7" s="148"/>
      <c r="F7" s="148"/>
      <c r="G7" s="148"/>
    </row>
    <row r="8" spans="1:6" ht="16.5">
      <c r="A8" s="2"/>
      <c r="B8" s="2"/>
      <c r="C8" s="2"/>
      <c r="D8" s="2"/>
      <c r="E8" s="3"/>
      <c r="F8" s="3"/>
    </row>
    <row r="9" spans="1:20" ht="141.75" customHeight="1">
      <c r="A9" s="78" t="s">
        <v>101</v>
      </c>
      <c r="B9" s="78" t="s">
        <v>102</v>
      </c>
      <c r="C9" s="78" t="s">
        <v>103</v>
      </c>
      <c r="D9" s="79" t="s">
        <v>4</v>
      </c>
      <c r="E9" s="78" t="s">
        <v>1</v>
      </c>
      <c r="F9" s="80" t="s">
        <v>2</v>
      </c>
      <c r="G9" s="80" t="s">
        <v>3</v>
      </c>
      <c r="H9" s="81" t="s">
        <v>48</v>
      </c>
      <c r="I9" s="81" t="s">
        <v>104</v>
      </c>
      <c r="J9" s="82" t="s">
        <v>35</v>
      </c>
      <c r="K9" s="82" t="s">
        <v>36</v>
      </c>
      <c r="L9" s="81" t="s">
        <v>105</v>
      </c>
      <c r="M9" s="82" t="s">
        <v>51</v>
      </c>
      <c r="N9" s="79" t="s">
        <v>53</v>
      </c>
      <c r="O9" s="81" t="s">
        <v>106</v>
      </c>
      <c r="P9" s="82" t="s">
        <v>70</v>
      </c>
      <c r="Q9" s="82" t="s">
        <v>80</v>
      </c>
      <c r="R9" s="82" t="s">
        <v>80</v>
      </c>
      <c r="S9" s="81" t="s">
        <v>107</v>
      </c>
      <c r="T9" s="81" t="s">
        <v>108</v>
      </c>
    </row>
    <row r="10" spans="1:20" ht="48">
      <c r="A10" s="83" t="s">
        <v>12</v>
      </c>
      <c r="B10" s="84"/>
      <c r="C10" s="85"/>
      <c r="D10" s="86"/>
      <c r="E10" s="87" t="s">
        <v>109</v>
      </c>
      <c r="F10" s="88"/>
      <c r="G10" s="73">
        <f aca="true" t="shared" si="0" ref="G10:M10">SUM(G11:G21)</f>
        <v>2084000</v>
      </c>
      <c r="H10" s="89">
        <f t="shared" si="0"/>
        <v>140000</v>
      </c>
      <c r="I10" s="89">
        <f t="shared" si="0"/>
        <v>3824000</v>
      </c>
      <c r="J10" s="90">
        <f t="shared" si="0"/>
        <v>1090000</v>
      </c>
      <c r="K10" s="90">
        <f t="shared" si="0"/>
        <v>0</v>
      </c>
      <c r="L10" s="90">
        <f t="shared" si="0"/>
        <v>4414970</v>
      </c>
      <c r="M10" s="90">
        <f t="shared" si="0"/>
        <v>1489511</v>
      </c>
      <c r="N10" s="91"/>
      <c r="O10" s="90">
        <f>SUM(O11:O21)</f>
        <v>4920920</v>
      </c>
      <c r="P10" s="90">
        <f>SUM(P11:P21)</f>
        <v>2899482</v>
      </c>
      <c r="Q10" s="90"/>
      <c r="R10" s="90"/>
      <c r="S10" s="90">
        <f>SUM(S11:S21)</f>
        <v>5646835</v>
      </c>
      <c r="T10" s="90">
        <f>SUM(T11:T21)</f>
        <v>5656835</v>
      </c>
    </row>
    <row r="11" spans="1:20" ht="93">
      <c r="A11" s="4">
        <v>310180</v>
      </c>
      <c r="B11" s="92" t="s">
        <v>15</v>
      </c>
      <c r="C11" s="93" t="s">
        <v>18</v>
      </c>
      <c r="D11" s="94">
        <v>3110</v>
      </c>
      <c r="E11" s="95" t="s">
        <v>14</v>
      </c>
      <c r="F11" s="96" t="s">
        <v>27</v>
      </c>
      <c r="G11" s="72">
        <v>394000</v>
      </c>
      <c r="H11" s="91"/>
      <c r="I11" s="72">
        <f>G11+H11</f>
        <v>394000</v>
      </c>
      <c r="J11" s="72"/>
      <c r="K11" s="72"/>
      <c r="L11" s="91">
        <v>394000</v>
      </c>
      <c r="M11" s="91"/>
      <c r="N11" s="91"/>
      <c r="O11" s="91">
        <v>394000</v>
      </c>
      <c r="P11" s="91">
        <v>16320</v>
      </c>
      <c r="Q11" s="91"/>
      <c r="R11" s="91"/>
      <c r="S11" s="91">
        <v>394000</v>
      </c>
      <c r="T11" s="91">
        <v>394000</v>
      </c>
    </row>
    <row r="12" spans="1:20" ht="62.25">
      <c r="A12" s="4">
        <v>312010</v>
      </c>
      <c r="B12" s="92" t="s">
        <v>39</v>
      </c>
      <c r="C12" s="93" t="s">
        <v>40</v>
      </c>
      <c r="D12" s="94">
        <v>3210</v>
      </c>
      <c r="E12" s="95" t="s">
        <v>41</v>
      </c>
      <c r="F12" s="96" t="s">
        <v>38</v>
      </c>
      <c r="G12" s="72"/>
      <c r="H12" s="91" t="s">
        <v>50</v>
      </c>
      <c r="I12" s="72">
        <v>1600000</v>
      </c>
      <c r="J12" s="72"/>
      <c r="K12" s="5" t="s">
        <v>45</v>
      </c>
      <c r="L12" s="91">
        <v>1791455</v>
      </c>
      <c r="M12" s="91"/>
      <c r="N12" s="71" t="s">
        <v>54</v>
      </c>
      <c r="O12" s="91">
        <v>1806455</v>
      </c>
      <c r="P12" s="91">
        <v>202701</v>
      </c>
      <c r="Q12" s="91"/>
      <c r="R12" s="91"/>
      <c r="S12" s="91">
        <v>1806455</v>
      </c>
      <c r="T12" s="91">
        <v>1806455</v>
      </c>
    </row>
    <row r="13" spans="1:20" ht="62.25">
      <c r="A13" s="4">
        <v>312180</v>
      </c>
      <c r="B13" s="92"/>
      <c r="C13" s="93" t="s">
        <v>42</v>
      </c>
      <c r="D13" s="94">
        <v>3210</v>
      </c>
      <c r="E13" s="95" t="s">
        <v>43</v>
      </c>
      <c r="F13" s="96" t="s">
        <v>38</v>
      </c>
      <c r="G13" s="72"/>
      <c r="H13" s="91"/>
      <c r="I13" s="72"/>
      <c r="J13" s="72"/>
      <c r="K13" s="5" t="s">
        <v>44</v>
      </c>
      <c r="L13" s="91">
        <v>54265</v>
      </c>
      <c r="M13" s="91">
        <v>54261</v>
      </c>
      <c r="N13" s="91"/>
      <c r="O13" s="91">
        <v>54265</v>
      </c>
      <c r="P13" s="91">
        <v>54261</v>
      </c>
      <c r="Q13" s="91"/>
      <c r="R13" s="91"/>
      <c r="S13" s="91">
        <v>54265</v>
      </c>
      <c r="T13" s="91">
        <v>54265</v>
      </c>
    </row>
    <row r="14" spans="1:20" ht="30.75">
      <c r="A14" s="97" t="s">
        <v>16</v>
      </c>
      <c r="B14" s="98">
        <v>3131</v>
      </c>
      <c r="C14" s="94">
        <v>1040</v>
      </c>
      <c r="D14" s="94"/>
      <c r="E14" s="95" t="s">
        <v>17</v>
      </c>
      <c r="F14" s="96" t="s">
        <v>27</v>
      </c>
      <c r="G14" s="72">
        <v>40000</v>
      </c>
      <c r="H14" s="91"/>
      <c r="I14" s="72">
        <f aca="true" t="shared" si="1" ref="I14:I21">G14+H14</f>
        <v>40000</v>
      </c>
      <c r="J14" s="72"/>
      <c r="K14" s="72"/>
      <c r="L14" s="91">
        <v>40000</v>
      </c>
      <c r="M14" s="91"/>
      <c r="N14" s="91"/>
      <c r="O14" s="91">
        <v>40000</v>
      </c>
      <c r="P14" s="91"/>
      <c r="Q14" s="91"/>
      <c r="R14" s="91"/>
      <c r="S14" s="91">
        <v>40000</v>
      </c>
      <c r="T14" s="99">
        <v>40000</v>
      </c>
    </row>
    <row r="15" spans="1:20" ht="46.5">
      <c r="A15" s="4" t="s">
        <v>9</v>
      </c>
      <c r="B15" s="100">
        <v>7470</v>
      </c>
      <c r="C15" s="94" t="s">
        <v>10</v>
      </c>
      <c r="D15" s="94">
        <v>3210</v>
      </c>
      <c r="E15" s="5" t="s">
        <v>11</v>
      </c>
      <c r="F15" s="96" t="s">
        <v>13</v>
      </c>
      <c r="G15" s="72">
        <v>150000</v>
      </c>
      <c r="H15" s="91"/>
      <c r="I15" s="72">
        <f t="shared" si="1"/>
        <v>150000</v>
      </c>
      <c r="J15" s="72">
        <v>150000</v>
      </c>
      <c r="K15" s="72"/>
      <c r="L15" s="91">
        <v>150000</v>
      </c>
      <c r="M15" s="91">
        <v>150000</v>
      </c>
      <c r="N15" s="71" t="s">
        <v>57</v>
      </c>
      <c r="O15" s="91">
        <v>522950</v>
      </c>
      <c r="P15" s="91">
        <v>522950</v>
      </c>
      <c r="Q15" s="101">
        <v>20000</v>
      </c>
      <c r="R15" s="101">
        <v>400915</v>
      </c>
      <c r="S15" s="99">
        <v>943865</v>
      </c>
      <c r="T15" s="75">
        <v>953865</v>
      </c>
    </row>
    <row r="16" spans="1:20" ht="46.5">
      <c r="A16" s="4" t="s">
        <v>9</v>
      </c>
      <c r="B16" s="100">
        <v>7470</v>
      </c>
      <c r="C16" s="94" t="s">
        <v>10</v>
      </c>
      <c r="D16" s="94">
        <v>3210</v>
      </c>
      <c r="E16" s="5" t="s">
        <v>11</v>
      </c>
      <c r="F16" s="96" t="s">
        <v>99</v>
      </c>
      <c r="G16" s="72">
        <v>500000</v>
      </c>
      <c r="H16" s="91"/>
      <c r="I16" s="72">
        <f t="shared" si="1"/>
        <v>500000</v>
      </c>
      <c r="J16" s="72"/>
      <c r="K16" s="72"/>
      <c r="L16" s="91">
        <v>500000</v>
      </c>
      <c r="M16" s="91"/>
      <c r="N16" s="71"/>
      <c r="O16" s="91">
        <v>500000</v>
      </c>
      <c r="P16" s="91">
        <v>500000</v>
      </c>
      <c r="Q16" s="91"/>
      <c r="R16" s="91"/>
      <c r="S16" s="91">
        <v>500000</v>
      </c>
      <c r="T16" s="99">
        <v>500000</v>
      </c>
    </row>
    <row r="17" spans="1:20" ht="46.5">
      <c r="A17" s="4" t="s">
        <v>9</v>
      </c>
      <c r="B17" s="100">
        <v>7470</v>
      </c>
      <c r="C17" s="94" t="s">
        <v>10</v>
      </c>
      <c r="D17" s="94"/>
      <c r="E17" s="5" t="s">
        <v>11</v>
      </c>
      <c r="F17" s="96" t="s">
        <v>100</v>
      </c>
      <c r="G17" s="72">
        <v>200000</v>
      </c>
      <c r="H17" s="91"/>
      <c r="I17" s="72">
        <f t="shared" si="1"/>
        <v>200000</v>
      </c>
      <c r="J17" s="72"/>
      <c r="K17" s="72"/>
      <c r="L17" s="91">
        <v>200000</v>
      </c>
      <c r="M17" s="91"/>
      <c r="N17" s="71"/>
      <c r="O17" s="91">
        <v>200000</v>
      </c>
      <c r="P17" s="91">
        <v>200000</v>
      </c>
      <c r="Q17" s="91"/>
      <c r="R17" s="91"/>
      <c r="S17" s="91">
        <v>200000</v>
      </c>
      <c r="T17" s="91">
        <v>200000</v>
      </c>
    </row>
    <row r="18" spans="1:20" ht="30.75">
      <c r="A18" s="4" t="s">
        <v>9</v>
      </c>
      <c r="B18" s="100">
        <v>7470</v>
      </c>
      <c r="C18" s="94" t="s">
        <v>10</v>
      </c>
      <c r="D18" s="94"/>
      <c r="E18" s="5"/>
      <c r="F18" s="96" t="s">
        <v>58</v>
      </c>
      <c r="G18" s="72"/>
      <c r="H18" s="91"/>
      <c r="I18" s="72"/>
      <c r="J18" s="72"/>
      <c r="K18" s="72"/>
      <c r="L18" s="91"/>
      <c r="M18" s="91"/>
      <c r="N18" s="71" t="s">
        <v>59</v>
      </c>
      <c r="O18" s="91">
        <v>35000</v>
      </c>
      <c r="P18" s="91">
        <v>35000</v>
      </c>
      <c r="Q18" s="91"/>
      <c r="R18" s="91"/>
      <c r="S18" s="91">
        <v>35000</v>
      </c>
      <c r="T18" s="91">
        <v>35000</v>
      </c>
    </row>
    <row r="19" spans="1:20" ht="46.5">
      <c r="A19" s="4" t="s">
        <v>9</v>
      </c>
      <c r="B19" s="100">
        <v>7470</v>
      </c>
      <c r="C19" s="94" t="s">
        <v>10</v>
      </c>
      <c r="D19" s="94">
        <v>3210</v>
      </c>
      <c r="E19" s="5" t="s">
        <v>11</v>
      </c>
      <c r="F19" s="96" t="s">
        <v>97</v>
      </c>
      <c r="G19" s="72"/>
      <c r="H19" s="91"/>
      <c r="I19" s="72"/>
      <c r="J19" s="72"/>
      <c r="K19" s="102" t="s">
        <v>110</v>
      </c>
      <c r="L19" s="91">
        <v>195250</v>
      </c>
      <c r="M19" s="91">
        <v>195250</v>
      </c>
      <c r="N19" s="71"/>
      <c r="O19" s="91">
        <v>195250</v>
      </c>
      <c r="P19" s="91">
        <v>195250</v>
      </c>
      <c r="Q19" s="91"/>
      <c r="R19" s="91"/>
      <c r="S19" s="91">
        <v>195250</v>
      </c>
      <c r="T19" s="91">
        <v>195250</v>
      </c>
    </row>
    <row r="20" spans="1:20" ht="46.5">
      <c r="A20" s="4" t="s">
        <v>9</v>
      </c>
      <c r="B20" s="100">
        <v>7470</v>
      </c>
      <c r="C20" s="94" t="s">
        <v>10</v>
      </c>
      <c r="D20" s="94">
        <v>3210</v>
      </c>
      <c r="E20" s="5" t="s">
        <v>11</v>
      </c>
      <c r="F20" s="96" t="s">
        <v>116</v>
      </c>
      <c r="G20" s="72">
        <v>150000</v>
      </c>
      <c r="H20" s="91">
        <v>140000</v>
      </c>
      <c r="I20" s="72">
        <f t="shared" si="1"/>
        <v>290000</v>
      </c>
      <c r="J20" s="72">
        <v>290000</v>
      </c>
      <c r="K20" s="103" t="s">
        <v>111</v>
      </c>
      <c r="L20" s="91">
        <v>440000</v>
      </c>
      <c r="M20" s="91">
        <v>440000</v>
      </c>
      <c r="N20" s="71" t="s">
        <v>55</v>
      </c>
      <c r="O20" s="91">
        <v>453000</v>
      </c>
      <c r="P20" s="91">
        <v>453000</v>
      </c>
      <c r="Q20" s="91"/>
      <c r="R20" s="91">
        <v>110000</v>
      </c>
      <c r="S20" s="91">
        <v>563000</v>
      </c>
      <c r="T20" s="91">
        <v>563000</v>
      </c>
    </row>
    <row r="21" spans="1:20" ht="46.5">
      <c r="A21" s="4" t="s">
        <v>9</v>
      </c>
      <c r="B21" s="100">
        <v>7470</v>
      </c>
      <c r="C21" s="94" t="s">
        <v>10</v>
      </c>
      <c r="D21" s="94">
        <v>3210</v>
      </c>
      <c r="E21" s="5" t="s">
        <v>11</v>
      </c>
      <c r="F21" s="96" t="s">
        <v>96</v>
      </c>
      <c r="G21" s="72">
        <v>650000</v>
      </c>
      <c r="H21" s="91"/>
      <c r="I21" s="72">
        <f t="shared" si="1"/>
        <v>650000</v>
      </c>
      <c r="J21" s="72">
        <v>650000</v>
      </c>
      <c r="K21" s="72"/>
      <c r="L21" s="91">
        <v>650000</v>
      </c>
      <c r="M21" s="91">
        <v>650000</v>
      </c>
      <c r="N21" s="71" t="s">
        <v>56</v>
      </c>
      <c r="O21" s="91">
        <v>720000</v>
      </c>
      <c r="P21" s="91">
        <v>720000</v>
      </c>
      <c r="Q21" s="91"/>
      <c r="R21" s="91">
        <v>195000</v>
      </c>
      <c r="S21" s="91">
        <v>915000</v>
      </c>
      <c r="T21" s="91">
        <v>915000</v>
      </c>
    </row>
    <row r="22" spans="1:20" ht="62.25">
      <c r="A22" s="104">
        <v>1010000</v>
      </c>
      <c r="B22" s="104"/>
      <c r="C22" s="105"/>
      <c r="D22" s="105"/>
      <c r="E22" s="106" t="s">
        <v>49</v>
      </c>
      <c r="F22" s="107"/>
      <c r="G22" s="73">
        <f aca="true" t="shared" si="2" ref="G22:M22">SUM(G23:G26)</f>
        <v>0</v>
      </c>
      <c r="H22" s="73">
        <f t="shared" si="2"/>
        <v>10000</v>
      </c>
      <c r="I22" s="73">
        <f t="shared" si="2"/>
        <v>10000</v>
      </c>
      <c r="J22" s="73">
        <f t="shared" si="2"/>
        <v>10000</v>
      </c>
      <c r="K22" s="73">
        <f t="shared" si="2"/>
        <v>0</v>
      </c>
      <c r="L22" s="73">
        <f t="shared" si="2"/>
        <v>19950</v>
      </c>
      <c r="M22" s="73">
        <f t="shared" si="2"/>
        <v>10000</v>
      </c>
      <c r="N22" s="91"/>
      <c r="O22" s="73">
        <v>197050</v>
      </c>
      <c r="P22" s="73">
        <f>SUM(P23:P26)</f>
        <v>147239.9</v>
      </c>
      <c r="Q22" s="73"/>
      <c r="R22" s="73"/>
      <c r="S22" s="73">
        <f>SUM(S23:S27)</f>
        <v>1227050</v>
      </c>
      <c r="T22" s="73">
        <f>SUM(T23:T27)</f>
        <v>1253300</v>
      </c>
    </row>
    <row r="23" spans="1:20" ht="30.75">
      <c r="A23" s="100">
        <v>1011010</v>
      </c>
      <c r="B23" s="100">
        <v>1010</v>
      </c>
      <c r="C23" s="108"/>
      <c r="D23" s="108"/>
      <c r="E23" s="109" t="s">
        <v>72</v>
      </c>
      <c r="F23" s="110" t="s">
        <v>71</v>
      </c>
      <c r="G23" s="74"/>
      <c r="H23" s="74"/>
      <c r="I23" s="74"/>
      <c r="J23" s="74"/>
      <c r="K23" s="74"/>
      <c r="L23" s="74"/>
      <c r="M23" s="74"/>
      <c r="N23" s="111" t="s">
        <v>60</v>
      </c>
      <c r="O23" s="91">
        <v>15900</v>
      </c>
      <c r="P23" s="91">
        <v>15899.9</v>
      </c>
      <c r="Q23" s="91"/>
      <c r="R23" s="91"/>
      <c r="S23" s="91">
        <v>15900</v>
      </c>
      <c r="T23" s="91">
        <v>41900</v>
      </c>
    </row>
    <row r="24" spans="1:20" ht="62.25">
      <c r="A24" s="4">
        <v>1012020</v>
      </c>
      <c r="B24" s="100">
        <v>2020</v>
      </c>
      <c r="C24" s="94"/>
      <c r="D24" s="94">
        <v>3110</v>
      </c>
      <c r="E24" s="5" t="s">
        <v>46</v>
      </c>
      <c r="F24" s="96" t="s">
        <v>47</v>
      </c>
      <c r="G24" s="72"/>
      <c r="H24" s="91">
        <v>10000</v>
      </c>
      <c r="I24" s="72">
        <v>10000</v>
      </c>
      <c r="J24" s="72">
        <v>10000</v>
      </c>
      <c r="K24" s="72"/>
      <c r="L24" s="72">
        <v>10000</v>
      </c>
      <c r="M24" s="72">
        <v>10000</v>
      </c>
      <c r="N24" s="71" t="s">
        <v>61</v>
      </c>
      <c r="O24" s="112">
        <v>157000</v>
      </c>
      <c r="P24" s="91">
        <v>119390</v>
      </c>
      <c r="Q24" s="71" t="s">
        <v>69</v>
      </c>
      <c r="R24" s="71"/>
      <c r="S24" s="112">
        <v>157000</v>
      </c>
      <c r="T24" s="91">
        <v>159500</v>
      </c>
    </row>
    <row r="25" spans="1:20" ht="30.75">
      <c r="A25" s="4">
        <v>1011090</v>
      </c>
      <c r="B25" s="100"/>
      <c r="C25" s="94"/>
      <c r="D25" s="94"/>
      <c r="E25" s="5" t="s">
        <v>73</v>
      </c>
      <c r="F25" s="96" t="s">
        <v>68</v>
      </c>
      <c r="G25" s="72"/>
      <c r="H25" s="91"/>
      <c r="I25" s="72"/>
      <c r="J25" s="72"/>
      <c r="K25" s="72"/>
      <c r="L25" s="72"/>
      <c r="M25" s="72"/>
      <c r="N25" s="71" t="s">
        <v>62</v>
      </c>
      <c r="O25" s="112">
        <v>14200</v>
      </c>
      <c r="P25" s="91">
        <v>11950</v>
      </c>
      <c r="Q25" s="91"/>
      <c r="R25" s="91"/>
      <c r="S25" s="112">
        <v>14200</v>
      </c>
      <c r="T25" s="91">
        <v>11950</v>
      </c>
    </row>
    <row r="26" spans="1:20" ht="30.75">
      <c r="A26" s="4">
        <v>1011190</v>
      </c>
      <c r="B26" s="100">
        <v>1190</v>
      </c>
      <c r="C26" s="94"/>
      <c r="D26" s="94">
        <v>3110</v>
      </c>
      <c r="E26" s="5" t="s">
        <v>52</v>
      </c>
      <c r="F26" s="96" t="s">
        <v>27</v>
      </c>
      <c r="G26" s="72"/>
      <c r="H26" s="91"/>
      <c r="I26" s="72"/>
      <c r="J26" s="72"/>
      <c r="K26" s="72"/>
      <c r="L26" s="72">
        <v>9950</v>
      </c>
      <c r="M26" s="72"/>
      <c r="N26" s="71"/>
      <c r="O26" s="91">
        <v>9950</v>
      </c>
      <c r="P26" s="91">
        <v>0</v>
      </c>
      <c r="Q26" s="91"/>
      <c r="R26" s="91"/>
      <c r="S26" s="91">
        <v>9950</v>
      </c>
      <c r="T26" s="91">
        <v>9950</v>
      </c>
    </row>
    <row r="27" spans="1:20" ht="128.25" customHeight="1">
      <c r="A27" s="4">
        <v>1016410</v>
      </c>
      <c r="B27" s="100">
        <v>6410</v>
      </c>
      <c r="C27" s="94"/>
      <c r="D27" s="94">
        <v>3110</v>
      </c>
      <c r="E27" s="5" t="s">
        <v>76</v>
      </c>
      <c r="F27" s="96" t="s">
        <v>81</v>
      </c>
      <c r="G27" s="72"/>
      <c r="H27" s="91"/>
      <c r="I27" s="72"/>
      <c r="J27" s="72"/>
      <c r="K27" s="72"/>
      <c r="L27" s="72"/>
      <c r="M27" s="72"/>
      <c r="N27" s="71"/>
      <c r="O27" s="91"/>
      <c r="P27" s="91"/>
      <c r="Q27" s="91"/>
      <c r="R27" s="91">
        <v>1030000</v>
      </c>
      <c r="S27" s="91">
        <v>1030000</v>
      </c>
      <c r="T27" s="91">
        <v>1030000</v>
      </c>
    </row>
    <row r="28" spans="1:20" ht="78.75">
      <c r="A28" s="113" t="s">
        <v>25</v>
      </c>
      <c r="B28" s="114"/>
      <c r="C28" s="115"/>
      <c r="D28" s="116"/>
      <c r="E28" s="117" t="s">
        <v>112</v>
      </c>
      <c r="F28" s="106"/>
      <c r="G28" s="73">
        <v>13000</v>
      </c>
      <c r="H28" s="73">
        <f aca="true" t="shared" si="3" ref="H28:M28">SUM(H29)</f>
        <v>0</v>
      </c>
      <c r="I28" s="73">
        <f t="shared" si="3"/>
        <v>13000</v>
      </c>
      <c r="J28" s="73">
        <f t="shared" si="3"/>
        <v>13000</v>
      </c>
      <c r="K28" s="73">
        <f t="shared" si="3"/>
        <v>0</v>
      </c>
      <c r="L28" s="73">
        <f t="shared" si="3"/>
        <v>13000</v>
      </c>
      <c r="M28" s="73">
        <f t="shared" si="3"/>
        <v>13000</v>
      </c>
      <c r="N28" s="91"/>
      <c r="O28" s="118">
        <v>13000</v>
      </c>
      <c r="P28" s="118">
        <v>13000</v>
      </c>
      <c r="Q28" s="118"/>
      <c r="R28" s="118"/>
      <c r="S28" s="119">
        <f>SUM(S29)</f>
        <v>13000</v>
      </c>
      <c r="T28" s="119">
        <f>SUM(T29:T30)</f>
        <v>488619</v>
      </c>
    </row>
    <row r="29" spans="1:20" ht="46.5">
      <c r="A29" s="97" t="s">
        <v>19</v>
      </c>
      <c r="B29" s="97" t="s">
        <v>20</v>
      </c>
      <c r="C29" s="120">
        <v>1010</v>
      </c>
      <c r="D29" s="121"/>
      <c r="E29" s="5" t="s">
        <v>21</v>
      </c>
      <c r="F29" s="96" t="s">
        <v>27</v>
      </c>
      <c r="G29" s="72">
        <v>13000</v>
      </c>
      <c r="H29" s="91"/>
      <c r="I29" s="72">
        <f>G29+H29</f>
        <v>13000</v>
      </c>
      <c r="J29" s="72">
        <v>13000</v>
      </c>
      <c r="K29" s="72"/>
      <c r="L29" s="72">
        <v>13000</v>
      </c>
      <c r="M29" s="72">
        <v>13000</v>
      </c>
      <c r="N29" s="91"/>
      <c r="O29" s="91">
        <v>13000</v>
      </c>
      <c r="P29" s="91">
        <v>13000</v>
      </c>
      <c r="Q29" s="91"/>
      <c r="R29" s="91"/>
      <c r="S29" s="91">
        <v>13000</v>
      </c>
      <c r="T29" s="91">
        <v>13000</v>
      </c>
    </row>
    <row r="30" spans="1:20" ht="62.25">
      <c r="A30" s="97" t="s">
        <v>87</v>
      </c>
      <c r="B30" s="97" t="s">
        <v>88</v>
      </c>
      <c r="C30" s="120"/>
      <c r="D30" s="121"/>
      <c r="E30" s="5" t="s">
        <v>89</v>
      </c>
      <c r="F30" s="96" t="s">
        <v>27</v>
      </c>
      <c r="G30" s="72"/>
      <c r="H30" s="91"/>
      <c r="I30" s="72"/>
      <c r="J30" s="72"/>
      <c r="K30" s="72"/>
      <c r="L30" s="72"/>
      <c r="M30" s="72"/>
      <c r="N30" s="91"/>
      <c r="O30" s="91"/>
      <c r="P30" s="91"/>
      <c r="Q30" s="91"/>
      <c r="R30" s="91"/>
      <c r="S30" s="91"/>
      <c r="T30" s="91">
        <v>475619</v>
      </c>
    </row>
    <row r="31" spans="1:20" ht="63">
      <c r="A31" s="113" t="s">
        <v>26</v>
      </c>
      <c r="B31" s="113"/>
      <c r="C31" s="115"/>
      <c r="D31" s="116"/>
      <c r="E31" s="117" t="s">
        <v>113</v>
      </c>
      <c r="F31" s="107"/>
      <c r="G31" s="73">
        <v>45000</v>
      </c>
      <c r="H31" s="122">
        <f aca="true" t="shared" si="4" ref="H31:M31">SUM(SUM(H32))</f>
        <v>0</v>
      </c>
      <c r="I31" s="122">
        <f t="shared" si="4"/>
        <v>45000</v>
      </c>
      <c r="J31" s="123">
        <f t="shared" si="4"/>
        <v>0</v>
      </c>
      <c r="K31" s="123">
        <f t="shared" si="4"/>
        <v>0</v>
      </c>
      <c r="L31" s="123">
        <f t="shared" si="4"/>
        <v>45000</v>
      </c>
      <c r="M31" s="123">
        <f t="shared" si="4"/>
        <v>0</v>
      </c>
      <c r="N31" s="91"/>
      <c r="O31" s="118">
        <v>50000</v>
      </c>
      <c r="P31" s="118">
        <v>24605.98</v>
      </c>
      <c r="Q31" s="118"/>
      <c r="R31" s="118"/>
      <c r="S31" s="119">
        <f>SUM(S32)</f>
        <v>50000</v>
      </c>
      <c r="T31" s="124">
        <f>SUM(T32)</f>
        <v>76000</v>
      </c>
    </row>
    <row r="32" spans="1:20" ht="30.75">
      <c r="A32" s="97" t="s">
        <v>22</v>
      </c>
      <c r="B32" s="97" t="s">
        <v>23</v>
      </c>
      <c r="C32" s="125" t="s">
        <v>24</v>
      </c>
      <c r="D32" s="121"/>
      <c r="E32" s="95" t="s">
        <v>67</v>
      </c>
      <c r="F32" s="96" t="s">
        <v>27</v>
      </c>
      <c r="G32" s="72">
        <v>45000</v>
      </c>
      <c r="H32" s="91"/>
      <c r="I32" s="72">
        <f>G32+H32</f>
        <v>45000</v>
      </c>
      <c r="J32" s="72"/>
      <c r="K32" s="72"/>
      <c r="L32" s="72">
        <v>45000</v>
      </c>
      <c r="M32" s="72"/>
      <c r="N32" s="71" t="s">
        <v>63</v>
      </c>
      <c r="O32" s="71">
        <v>50000</v>
      </c>
      <c r="P32" s="91">
        <v>24605.98</v>
      </c>
      <c r="Q32" s="126" t="s">
        <v>74</v>
      </c>
      <c r="R32" s="126"/>
      <c r="S32" s="71">
        <v>50000</v>
      </c>
      <c r="T32" s="91">
        <v>76000</v>
      </c>
    </row>
    <row r="33" spans="1:20" ht="15">
      <c r="A33" s="113" t="s">
        <v>65</v>
      </c>
      <c r="B33" s="113"/>
      <c r="C33" s="127"/>
      <c r="D33" s="116"/>
      <c r="E33" s="128"/>
      <c r="F33" s="107"/>
      <c r="G33" s="73"/>
      <c r="H33" s="119"/>
      <c r="I33" s="73"/>
      <c r="J33" s="73"/>
      <c r="K33" s="73"/>
      <c r="L33" s="73"/>
      <c r="M33" s="73"/>
      <c r="N33" s="129"/>
      <c r="O33" s="129">
        <f aca="true" t="shared" si="5" ref="O33:T33">SUM(O34:O35)</f>
        <v>373120</v>
      </c>
      <c r="P33" s="129">
        <f t="shared" si="5"/>
        <v>10503</v>
      </c>
      <c r="Q33" s="129">
        <f t="shared" si="5"/>
        <v>0</v>
      </c>
      <c r="R33" s="129"/>
      <c r="S33" s="129">
        <f t="shared" si="5"/>
        <v>7628440</v>
      </c>
      <c r="T33" s="129">
        <f t="shared" si="5"/>
        <v>7628440</v>
      </c>
    </row>
    <row r="34" spans="1:20" ht="105" customHeight="1">
      <c r="A34" s="97" t="s">
        <v>64</v>
      </c>
      <c r="B34" s="92" t="s">
        <v>82</v>
      </c>
      <c r="C34" s="130" t="s">
        <v>10</v>
      </c>
      <c r="D34" s="131">
        <v>3122</v>
      </c>
      <c r="E34" s="5" t="s">
        <v>79</v>
      </c>
      <c r="F34" s="110" t="s">
        <v>83</v>
      </c>
      <c r="G34" s="75"/>
      <c r="H34" s="99"/>
      <c r="I34" s="75"/>
      <c r="J34" s="75"/>
      <c r="K34" s="75"/>
      <c r="L34" s="75"/>
      <c r="M34" s="75"/>
      <c r="N34" s="111" t="s">
        <v>66</v>
      </c>
      <c r="O34" s="111">
        <v>373120</v>
      </c>
      <c r="P34" s="99">
        <v>10503</v>
      </c>
      <c r="Q34" s="111"/>
      <c r="R34" s="111"/>
      <c r="S34" s="71">
        <v>373120</v>
      </c>
      <c r="T34" s="91">
        <v>373120</v>
      </c>
    </row>
    <row r="35" spans="1:20" ht="108" customHeight="1">
      <c r="A35" s="92" t="s">
        <v>75</v>
      </c>
      <c r="B35" s="92" t="s">
        <v>84</v>
      </c>
      <c r="C35" s="130" t="s">
        <v>29</v>
      </c>
      <c r="D35" s="131">
        <v>3122</v>
      </c>
      <c r="E35" s="5" t="s">
        <v>76</v>
      </c>
      <c r="F35" s="110" t="s">
        <v>83</v>
      </c>
      <c r="G35" s="75"/>
      <c r="H35" s="99"/>
      <c r="I35" s="75"/>
      <c r="J35" s="75"/>
      <c r="K35" s="75"/>
      <c r="L35" s="75"/>
      <c r="M35" s="75"/>
      <c r="N35" s="111"/>
      <c r="O35" s="111"/>
      <c r="P35" s="111"/>
      <c r="Q35" s="111"/>
      <c r="R35" s="111">
        <v>7255320</v>
      </c>
      <c r="S35" s="99">
        <v>7255320</v>
      </c>
      <c r="T35" s="91">
        <v>7255320</v>
      </c>
    </row>
    <row r="36" spans="1:20" ht="78.75">
      <c r="A36" s="132">
        <v>4710000</v>
      </c>
      <c r="B36" s="132"/>
      <c r="C36" s="133"/>
      <c r="D36" s="134"/>
      <c r="E36" s="87" t="s">
        <v>114</v>
      </c>
      <c r="F36" s="88"/>
      <c r="G36" s="73">
        <v>1100000</v>
      </c>
      <c r="H36" s="89">
        <f aca="true" t="shared" si="6" ref="H36:M36">SUM(H37:H44)</f>
        <v>14561000</v>
      </c>
      <c r="I36" s="89">
        <f t="shared" si="6"/>
        <v>15661000</v>
      </c>
      <c r="J36" s="90">
        <f t="shared" si="6"/>
        <v>20060.37</v>
      </c>
      <c r="K36" s="90">
        <f t="shared" si="6"/>
        <v>-409400</v>
      </c>
      <c r="L36" s="90">
        <f t="shared" si="6"/>
        <v>15251600</v>
      </c>
      <c r="M36" s="90">
        <f t="shared" si="6"/>
        <v>20060.37</v>
      </c>
      <c r="N36" s="91"/>
      <c r="O36" s="135">
        <f>SUM(O37:O44)</f>
        <v>15240330</v>
      </c>
      <c r="P36" s="135">
        <f>SUM(P37:P44)</f>
        <v>843135.27</v>
      </c>
      <c r="Q36" s="135"/>
      <c r="R36" s="135"/>
      <c r="S36" s="135">
        <f>SUM(S37:S44)</f>
        <v>15864510</v>
      </c>
      <c r="T36" s="136">
        <f>SUM(T37:T44)</f>
        <v>15864510</v>
      </c>
    </row>
    <row r="37" spans="1:20" ht="85.5" customHeight="1">
      <c r="A37" s="4" t="s">
        <v>6</v>
      </c>
      <c r="B37" s="4" t="s">
        <v>7</v>
      </c>
      <c r="C37" s="58" t="s">
        <v>8</v>
      </c>
      <c r="D37" s="49">
        <v>3210</v>
      </c>
      <c r="E37" s="5" t="s">
        <v>5</v>
      </c>
      <c r="F37" s="137" t="s">
        <v>115</v>
      </c>
      <c r="G37" s="72">
        <v>1100000</v>
      </c>
      <c r="H37" s="91"/>
      <c r="I37" s="72">
        <f aca="true" t="shared" si="7" ref="I37:I44">G37+H37</f>
        <v>1100000</v>
      </c>
      <c r="J37" s="75">
        <v>20060.37</v>
      </c>
      <c r="K37" s="138">
        <v>-409400</v>
      </c>
      <c r="L37" s="91">
        <v>690600</v>
      </c>
      <c r="M37" s="91">
        <v>20060.37</v>
      </c>
      <c r="N37" s="91"/>
      <c r="O37" s="91">
        <v>690600</v>
      </c>
      <c r="P37" s="91">
        <v>667037.75</v>
      </c>
      <c r="Q37" s="91"/>
      <c r="R37" s="91"/>
      <c r="S37" s="91">
        <v>690600</v>
      </c>
      <c r="T37" s="91">
        <v>690600</v>
      </c>
    </row>
    <row r="38" spans="1:20" ht="218.25">
      <c r="A38" s="54">
        <v>4717410</v>
      </c>
      <c r="B38" s="54">
        <v>7410</v>
      </c>
      <c r="C38" s="58" t="s">
        <v>29</v>
      </c>
      <c r="D38" s="49"/>
      <c r="E38" s="67" t="s">
        <v>30</v>
      </c>
      <c r="F38" s="139" t="s">
        <v>31</v>
      </c>
      <c r="G38" s="75"/>
      <c r="H38" s="140">
        <v>12796000</v>
      </c>
      <c r="I38" s="141">
        <f t="shared" si="7"/>
        <v>12796000</v>
      </c>
      <c r="J38" s="75"/>
      <c r="K38" s="75"/>
      <c r="L38" s="141">
        <v>12796000</v>
      </c>
      <c r="M38" s="91"/>
      <c r="N38" s="91"/>
      <c r="O38" s="141">
        <v>12796000</v>
      </c>
      <c r="P38" s="142"/>
      <c r="Q38" s="142"/>
      <c r="R38" s="142"/>
      <c r="S38" s="141">
        <v>12796000</v>
      </c>
      <c r="T38" s="143">
        <v>12796000</v>
      </c>
    </row>
    <row r="39" spans="1:20" ht="150" customHeight="1">
      <c r="A39" s="144">
        <v>4716310</v>
      </c>
      <c r="B39" s="4">
        <v>6310</v>
      </c>
      <c r="C39" s="58" t="s">
        <v>10</v>
      </c>
      <c r="D39" s="62" t="s">
        <v>77</v>
      </c>
      <c r="E39" s="5" t="s">
        <v>79</v>
      </c>
      <c r="F39" s="145" t="s">
        <v>37</v>
      </c>
      <c r="G39" s="72"/>
      <c r="H39" s="91">
        <v>250000</v>
      </c>
      <c r="I39" s="72">
        <f t="shared" si="7"/>
        <v>250000</v>
      </c>
      <c r="J39" s="75"/>
      <c r="K39" s="75"/>
      <c r="L39" s="91">
        <v>250000</v>
      </c>
      <c r="M39" s="91"/>
      <c r="N39" s="91"/>
      <c r="O39" s="91">
        <v>238730</v>
      </c>
      <c r="P39" s="91"/>
      <c r="Q39" s="91"/>
      <c r="R39" s="91"/>
      <c r="S39" s="91">
        <v>238730</v>
      </c>
      <c r="T39" s="79">
        <v>238730</v>
      </c>
    </row>
    <row r="40" spans="1:20" ht="140.25">
      <c r="A40" s="144">
        <v>4716310</v>
      </c>
      <c r="B40" s="4">
        <v>6310</v>
      </c>
      <c r="C40" s="58" t="s">
        <v>10</v>
      </c>
      <c r="D40" s="49">
        <v>3132</v>
      </c>
      <c r="E40" s="5" t="s">
        <v>79</v>
      </c>
      <c r="F40" s="137" t="s">
        <v>32</v>
      </c>
      <c r="G40" s="72"/>
      <c r="H40" s="91">
        <v>35000</v>
      </c>
      <c r="I40" s="72">
        <f t="shared" si="7"/>
        <v>35000</v>
      </c>
      <c r="J40" s="72"/>
      <c r="K40" s="72"/>
      <c r="L40" s="91">
        <v>35000</v>
      </c>
      <c r="M40" s="91"/>
      <c r="N40" s="91"/>
      <c r="O40" s="91">
        <v>35000</v>
      </c>
      <c r="P40" s="91"/>
      <c r="Q40" s="91"/>
      <c r="R40" s="91"/>
      <c r="S40" s="91">
        <v>35000</v>
      </c>
      <c r="T40" s="79">
        <v>35000</v>
      </c>
    </row>
    <row r="41" spans="1:20" ht="62.25">
      <c r="A41" s="144">
        <v>4716310</v>
      </c>
      <c r="B41" s="4">
        <v>6310</v>
      </c>
      <c r="C41" s="58" t="s">
        <v>10</v>
      </c>
      <c r="D41" s="49">
        <v>3132</v>
      </c>
      <c r="E41" s="5" t="s">
        <v>79</v>
      </c>
      <c r="F41" s="137" t="s">
        <v>33</v>
      </c>
      <c r="G41" s="72"/>
      <c r="H41" s="91">
        <v>600000</v>
      </c>
      <c r="I41" s="72">
        <f t="shared" si="7"/>
        <v>600000</v>
      </c>
      <c r="J41" s="72"/>
      <c r="K41" s="72"/>
      <c r="L41" s="91">
        <v>600000</v>
      </c>
      <c r="M41" s="91"/>
      <c r="N41" s="91"/>
      <c r="O41" s="91">
        <v>600000</v>
      </c>
      <c r="P41" s="91">
        <v>176097.52</v>
      </c>
      <c r="Q41" s="91"/>
      <c r="R41" s="91"/>
      <c r="S41" s="91">
        <v>600000</v>
      </c>
      <c r="T41" s="79">
        <v>600000</v>
      </c>
    </row>
    <row r="42" spans="1:20" ht="62.25">
      <c r="A42" s="144">
        <v>4716310</v>
      </c>
      <c r="B42" s="4">
        <v>6310</v>
      </c>
      <c r="C42" s="58" t="s">
        <v>10</v>
      </c>
      <c r="D42" s="49">
        <v>3142</v>
      </c>
      <c r="E42" s="5" t="s">
        <v>79</v>
      </c>
      <c r="F42" s="137" t="s">
        <v>34</v>
      </c>
      <c r="G42" s="72"/>
      <c r="H42" s="91">
        <v>830000</v>
      </c>
      <c r="I42" s="72">
        <f t="shared" si="7"/>
        <v>830000</v>
      </c>
      <c r="J42" s="72"/>
      <c r="K42" s="72"/>
      <c r="L42" s="91">
        <v>830000</v>
      </c>
      <c r="M42" s="91"/>
      <c r="N42" s="91"/>
      <c r="O42" s="91">
        <v>830000</v>
      </c>
      <c r="P42" s="91"/>
      <c r="Q42" s="91"/>
      <c r="R42" s="91"/>
      <c r="S42" s="91">
        <v>830000</v>
      </c>
      <c r="T42" s="146">
        <v>830000</v>
      </c>
    </row>
    <row r="43" spans="1:20" ht="119.25" customHeight="1">
      <c r="A43" s="144">
        <v>476410</v>
      </c>
      <c r="B43" s="4">
        <v>6410</v>
      </c>
      <c r="C43" s="58" t="s">
        <v>29</v>
      </c>
      <c r="D43" s="49">
        <v>3132</v>
      </c>
      <c r="E43" s="5" t="s">
        <v>76</v>
      </c>
      <c r="F43" s="137" t="s">
        <v>85</v>
      </c>
      <c r="G43" s="72"/>
      <c r="H43" s="91"/>
      <c r="I43" s="72"/>
      <c r="J43" s="72"/>
      <c r="K43" s="72"/>
      <c r="L43" s="91"/>
      <c r="M43" s="91"/>
      <c r="N43" s="91"/>
      <c r="O43" s="91"/>
      <c r="P43" s="91"/>
      <c r="Q43" s="91"/>
      <c r="R43" s="91">
        <v>624180</v>
      </c>
      <c r="S43" s="91">
        <v>624180</v>
      </c>
      <c r="T43" s="146">
        <v>624180</v>
      </c>
    </row>
    <row r="44" spans="1:20" ht="55.5" customHeight="1">
      <c r="A44" s="4">
        <v>4716650</v>
      </c>
      <c r="B44" s="4">
        <v>6650</v>
      </c>
      <c r="C44" s="58" t="s">
        <v>86</v>
      </c>
      <c r="D44" s="49">
        <v>3122</v>
      </c>
      <c r="E44" s="5" t="s">
        <v>78</v>
      </c>
      <c r="F44" s="71" t="s">
        <v>98</v>
      </c>
      <c r="G44" s="72"/>
      <c r="H44" s="91">
        <v>50000</v>
      </c>
      <c r="I44" s="72">
        <f t="shared" si="7"/>
        <v>50000</v>
      </c>
      <c r="J44" s="72"/>
      <c r="K44" s="72"/>
      <c r="L44" s="91">
        <v>50000</v>
      </c>
      <c r="M44" s="91"/>
      <c r="N44" s="91"/>
      <c r="O44" s="91">
        <v>50000</v>
      </c>
      <c r="P44" s="91"/>
      <c r="Q44" s="91"/>
      <c r="R44" s="91"/>
      <c r="S44" s="91">
        <v>50000</v>
      </c>
      <c r="T44" s="146">
        <v>50000</v>
      </c>
    </row>
    <row r="45" spans="1:20" ht="15">
      <c r="A45" s="54"/>
      <c r="B45" s="55"/>
      <c r="C45" s="76"/>
      <c r="D45" s="56"/>
      <c r="E45" s="57" t="s">
        <v>28</v>
      </c>
      <c r="F45" s="147"/>
      <c r="G45" s="74">
        <f>G10+G22+G28+G31+G36</f>
        <v>3242000</v>
      </c>
      <c r="H45" s="74">
        <f>H10+H22+H28+H31+H36</f>
        <v>14711000</v>
      </c>
      <c r="I45" s="74">
        <f>I10+I22+I28+I31+I36</f>
        <v>19553000</v>
      </c>
      <c r="J45" s="74">
        <f>J10+J22+J28+J31+J36</f>
        <v>1133060.37</v>
      </c>
      <c r="K45" s="74"/>
      <c r="L45" s="74">
        <f>L10+L22+L28+L31+L36</f>
        <v>19744520</v>
      </c>
      <c r="M45" s="74">
        <f>M10+M22+M28+M31+M33+M36</f>
        <v>1532571.37</v>
      </c>
      <c r="N45" s="91"/>
      <c r="O45" s="74">
        <f>O10+O22+O28+O31+O33+O36</f>
        <v>20794420</v>
      </c>
      <c r="P45" s="77">
        <f>P10+P22+P28+P31+P33+P36</f>
        <v>3937966.15</v>
      </c>
      <c r="Q45" s="77"/>
      <c r="R45" s="77"/>
      <c r="S45" s="77">
        <f>S10+S22+S28+S31+S33+S36</f>
        <v>30429835</v>
      </c>
      <c r="T45" s="74">
        <f>T10+T22+T28+T31+T33+T36</f>
        <v>30967704</v>
      </c>
    </row>
    <row r="46" spans="1:20" ht="16.5">
      <c r="A46" s="6"/>
      <c r="B46" s="7"/>
      <c r="C46" s="10"/>
      <c r="D46" s="15"/>
      <c r="E46" s="8"/>
      <c r="F46" s="9"/>
      <c r="G46" s="13"/>
      <c r="H46" s="59"/>
      <c r="I46" s="60"/>
      <c r="J46" s="61"/>
      <c r="K46" s="61"/>
      <c r="L46" s="59"/>
      <c r="M46" s="59"/>
      <c r="O46" s="59"/>
      <c r="P46" s="59"/>
      <c r="Q46" s="59"/>
      <c r="R46" s="59"/>
      <c r="S46" s="59"/>
      <c r="T46" s="59"/>
    </row>
    <row r="47" spans="1:16" ht="21" customHeight="1">
      <c r="A47" s="50" t="s">
        <v>93</v>
      </c>
      <c r="B47" s="51"/>
      <c r="C47" s="52"/>
      <c r="D47" s="53"/>
      <c r="E47" s="65"/>
      <c r="F47" s="68"/>
      <c r="G47" s="13"/>
      <c r="H47" s="13"/>
      <c r="P47" s="63"/>
    </row>
    <row r="48" spans="1:20" ht="18">
      <c r="A48" s="50" t="s">
        <v>94</v>
      </c>
      <c r="B48" s="17"/>
      <c r="C48" s="17"/>
      <c r="D48" s="8"/>
      <c r="E48" s="69"/>
      <c r="G48" s="50"/>
      <c r="H48" s="13"/>
      <c r="T48" s="70" t="s">
        <v>95</v>
      </c>
    </row>
    <row r="49" spans="1:8" ht="16.5">
      <c r="A49" s="6"/>
      <c r="B49" s="7"/>
      <c r="C49" s="18"/>
      <c r="D49" s="15"/>
      <c r="E49" s="8"/>
      <c r="F49" s="11"/>
      <c r="G49" s="13"/>
      <c r="H49" s="13"/>
    </row>
    <row r="50" spans="1:8" ht="16.5">
      <c r="A50" s="19"/>
      <c r="B50" s="20"/>
      <c r="C50" s="21"/>
      <c r="D50" s="22"/>
      <c r="E50" s="12"/>
      <c r="F50" s="11"/>
      <c r="G50" s="13"/>
      <c r="H50" s="13"/>
    </row>
    <row r="51" spans="1:8" ht="16.5">
      <c r="A51" s="23"/>
      <c r="B51" s="23"/>
      <c r="C51" s="24"/>
      <c r="D51" s="25"/>
      <c r="E51" s="26"/>
      <c r="F51" s="27"/>
      <c r="G51" s="13"/>
      <c r="H51" s="13"/>
    </row>
    <row r="52" spans="1:8" ht="16.5">
      <c r="A52" s="19"/>
      <c r="B52" s="20"/>
      <c r="C52" s="28"/>
      <c r="D52" s="22"/>
      <c r="E52" s="12"/>
      <c r="F52" s="27"/>
      <c r="G52" s="13"/>
      <c r="H52" s="13"/>
    </row>
    <row r="53" spans="1:8" ht="16.5">
      <c r="A53" s="19"/>
      <c r="B53" s="20"/>
      <c r="C53" s="25"/>
      <c r="D53" s="25"/>
      <c r="E53" s="12"/>
      <c r="F53" s="27"/>
      <c r="G53" s="14"/>
      <c r="H53" s="13"/>
    </row>
    <row r="54" spans="1:8" ht="16.5">
      <c r="A54" s="23"/>
      <c r="B54" s="23"/>
      <c r="C54" s="24"/>
      <c r="D54" s="25"/>
      <c r="E54" s="26"/>
      <c r="F54" s="11"/>
      <c r="G54" s="13"/>
      <c r="H54" s="13"/>
    </row>
    <row r="55" spans="1:8" ht="16.5">
      <c r="A55" s="19"/>
      <c r="B55" s="29"/>
      <c r="C55" s="12"/>
      <c r="D55" s="12"/>
      <c r="E55" s="30"/>
      <c r="F55" s="31"/>
      <c r="G55" s="13"/>
      <c r="H55" s="13"/>
    </row>
    <row r="56" spans="1:8" ht="16.5">
      <c r="A56" s="19"/>
      <c r="B56" s="29"/>
      <c r="C56" s="26"/>
      <c r="D56" s="12"/>
      <c r="E56" s="32"/>
      <c r="F56" s="11"/>
      <c r="G56" s="13"/>
      <c r="H56" s="13"/>
    </row>
    <row r="57" spans="1:8" ht="16.5">
      <c r="A57" s="19"/>
      <c r="B57" s="29"/>
      <c r="C57" s="12"/>
      <c r="D57" s="12"/>
      <c r="E57" s="12"/>
      <c r="F57" s="11"/>
      <c r="G57" s="14"/>
      <c r="H57" s="13"/>
    </row>
    <row r="58" spans="1:8" ht="16.5">
      <c r="A58" s="19"/>
      <c r="B58" s="29"/>
      <c r="C58" s="12"/>
      <c r="D58" s="12"/>
      <c r="E58" s="12"/>
      <c r="F58" s="11"/>
      <c r="G58" s="13"/>
      <c r="H58" s="13"/>
    </row>
    <row r="59" spans="1:8" ht="16.5">
      <c r="A59" s="19"/>
      <c r="B59" s="29"/>
      <c r="C59" s="12"/>
      <c r="D59" s="12"/>
      <c r="E59" s="33"/>
      <c r="F59" s="11"/>
      <c r="G59" s="13"/>
      <c r="H59" s="13"/>
    </row>
    <row r="60" spans="1:8" ht="16.5">
      <c r="A60" s="19"/>
      <c r="B60" s="29"/>
      <c r="C60" s="12"/>
      <c r="D60" s="12"/>
      <c r="E60" s="33"/>
      <c r="F60" s="11"/>
      <c r="G60" s="13"/>
      <c r="H60" s="13"/>
    </row>
    <row r="61" spans="1:8" ht="16.5">
      <c r="A61" s="19"/>
      <c r="B61" s="29"/>
      <c r="C61" s="12"/>
      <c r="D61" s="12"/>
      <c r="E61" s="33"/>
      <c r="F61" s="11"/>
      <c r="G61" s="13"/>
      <c r="H61" s="13"/>
    </row>
    <row r="62" spans="1:8" ht="119.25" customHeight="1">
      <c r="A62" s="19"/>
      <c r="B62" s="29"/>
      <c r="C62" s="12"/>
      <c r="D62" s="12"/>
      <c r="E62" s="34"/>
      <c r="F62" s="11"/>
      <c r="G62" s="13"/>
      <c r="H62" s="13"/>
    </row>
    <row r="63" spans="1:8" ht="16.5">
      <c r="A63" s="19"/>
      <c r="B63" s="29"/>
      <c r="C63" s="12"/>
      <c r="D63" s="12"/>
      <c r="E63" s="35"/>
      <c r="F63" s="11"/>
      <c r="G63" s="13"/>
      <c r="H63" s="13"/>
    </row>
    <row r="64" spans="1:8" ht="16.5">
      <c r="A64" s="19"/>
      <c r="B64" s="29"/>
      <c r="C64" s="12"/>
      <c r="D64" s="12"/>
      <c r="E64" s="33"/>
      <c r="F64" s="11"/>
      <c r="G64" s="13"/>
      <c r="H64" s="13"/>
    </row>
    <row r="65" spans="1:8" ht="16.5">
      <c r="A65" s="19"/>
      <c r="B65" s="29"/>
      <c r="C65" s="12"/>
      <c r="D65" s="12"/>
      <c r="E65" s="33"/>
      <c r="F65" s="11"/>
      <c r="G65" s="13"/>
      <c r="H65" s="13"/>
    </row>
    <row r="66" spans="1:8" ht="16.5">
      <c r="A66" s="19"/>
      <c r="B66" s="29"/>
      <c r="C66" s="12"/>
      <c r="D66" s="12"/>
      <c r="E66" s="33"/>
      <c r="F66" s="11"/>
      <c r="G66" s="13"/>
      <c r="H66" s="13"/>
    </row>
    <row r="67" spans="1:8" ht="16.5">
      <c r="A67" s="19"/>
      <c r="B67" s="29"/>
      <c r="C67" s="12"/>
      <c r="D67" s="12"/>
      <c r="E67" s="34"/>
      <c r="F67" s="11"/>
      <c r="G67" s="13"/>
      <c r="H67" s="13"/>
    </row>
    <row r="68" spans="1:8" ht="16.5">
      <c r="A68" s="19"/>
      <c r="B68" s="29"/>
      <c r="C68" s="12"/>
      <c r="D68" s="12"/>
      <c r="E68" s="34"/>
      <c r="F68" s="11"/>
      <c r="G68" s="13"/>
      <c r="H68" s="13"/>
    </row>
    <row r="69" spans="1:8" ht="135" customHeight="1">
      <c r="A69" s="19"/>
      <c r="B69" s="29"/>
      <c r="C69" s="12"/>
      <c r="D69" s="12"/>
      <c r="E69" s="34"/>
      <c r="F69" s="11"/>
      <c r="G69" s="13"/>
      <c r="H69" s="13"/>
    </row>
    <row r="70" spans="1:8" ht="158.25" customHeight="1">
      <c r="A70" s="19"/>
      <c r="B70" s="29"/>
      <c r="C70" s="12"/>
      <c r="D70" s="12"/>
      <c r="E70" s="34"/>
      <c r="F70" s="11"/>
      <c r="G70" s="13"/>
      <c r="H70" s="13"/>
    </row>
    <row r="71" spans="1:8" ht="105" customHeight="1">
      <c r="A71" s="19"/>
      <c r="B71" s="29"/>
      <c r="C71" s="12"/>
      <c r="D71" s="12"/>
      <c r="E71" s="34"/>
      <c r="F71" s="11"/>
      <c r="G71" s="13"/>
      <c r="H71" s="13"/>
    </row>
    <row r="72" spans="1:8" ht="16.5">
      <c r="A72" s="19"/>
      <c r="B72" s="29"/>
      <c r="C72" s="12"/>
      <c r="D72" s="12"/>
      <c r="E72" s="34"/>
      <c r="F72" s="11"/>
      <c r="G72" s="14"/>
      <c r="H72" s="14"/>
    </row>
    <row r="73" spans="1:8" ht="16.5">
      <c r="A73" s="19"/>
      <c r="B73" s="29"/>
      <c r="C73" s="12"/>
      <c r="D73" s="12"/>
      <c r="E73" s="34"/>
      <c r="F73" s="11"/>
      <c r="G73" s="13"/>
      <c r="H73" s="13"/>
    </row>
    <row r="74" spans="1:8" ht="125.25" customHeight="1">
      <c r="A74" s="19"/>
      <c r="B74" s="29"/>
      <c r="C74" s="12"/>
      <c r="D74" s="12"/>
      <c r="E74" s="34"/>
      <c r="F74" s="11"/>
      <c r="G74" s="13"/>
      <c r="H74" s="13"/>
    </row>
    <row r="75" spans="1:8" ht="94.5" customHeight="1">
      <c r="A75" s="19"/>
      <c r="B75" s="29"/>
      <c r="C75" s="12"/>
      <c r="D75" s="12"/>
      <c r="E75" s="34"/>
      <c r="F75" s="11"/>
      <c r="G75" s="13"/>
      <c r="H75" s="13"/>
    </row>
    <row r="76" spans="1:8" ht="100.5" customHeight="1">
      <c r="A76" s="19"/>
      <c r="B76" s="29"/>
      <c r="C76" s="12"/>
      <c r="D76" s="12"/>
      <c r="E76" s="34"/>
      <c r="F76" s="11"/>
      <c r="G76" s="13"/>
      <c r="H76" s="13"/>
    </row>
    <row r="77" spans="1:8" ht="16.5">
      <c r="A77" s="19"/>
      <c r="B77" s="29"/>
      <c r="C77" s="12"/>
      <c r="D77" s="12"/>
      <c r="E77" s="32"/>
      <c r="F77" s="11"/>
      <c r="G77" s="13"/>
      <c r="H77" s="13"/>
    </row>
    <row r="78" spans="1:8" ht="156" customHeight="1">
      <c r="A78" s="19"/>
      <c r="B78" s="29"/>
      <c r="C78" s="32"/>
      <c r="D78" s="12"/>
      <c r="E78" s="34"/>
      <c r="F78" s="11"/>
      <c r="G78" s="13"/>
      <c r="H78" s="13"/>
    </row>
    <row r="79" spans="1:8" ht="16.5">
      <c r="A79" s="19"/>
      <c r="B79" s="29"/>
      <c r="C79" s="32"/>
      <c r="D79" s="12"/>
      <c r="E79" s="36"/>
      <c r="F79" s="11"/>
      <c r="G79" s="13"/>
      <c r="H79" s="13"/>
    </row>
    <row r="80" spans="1:8" ht="18">
      <c r="A80" s="6"/>
      <c r="B80" s="37"/>
      <c r="C80" s="38"/>
      <c r="D80" s="39"/>
      <c r="E80" s="40"/>
      <c r="F80" s="11"/>
      <c r="G80" s="13"/>
      <c r="H80" s="13"/>
    </row>
    <row r="81" spans="1:8" ht="16.5">
      <c r="A81" s="19"/>
      <c r="B81" s="29"/>
      <c r="C81" s="32"/>
      <c r="D81" s="12"/>
      <c r="E81" s="38"/>
      <c r="F81" s="11"/>
      <c r="G81" s="13"/>
      <c r="H81" s="13"/>
    </row>
    <row r="82" spans="1:8" ht="16.5">
      <c r="A82" s="19"/>
      <c r="B82" s="29"/>
      <c r="C82" s="32"/>
      <c r="D82" s="12"/>
      <c r="E82" s="38"/>
      <c r="F82" s="11"/>
      <c r="G82" s="13"/>
      <c r="H82" s="13"/>
    </row>
    <row r="83" spans="1:8" ht="16.5">
      <c r="A83" s="19"/>
      <c r="B83" s="29"/>
      <c r="C83" s="32"/>
      <c r="D83" s="12"/>
      <c r="E83" s="34"/>
      <c r="F83" s="11"/>
      <c r="G83" s="13"/>
      <c r="H83" s="13"/>
    </row>
    <row r="84" spans="1:8" ht="16.5">
      <c r="A84" s="19"/>
      <c r="B84" s="29"/>
      <c r="C84" s="32"/>
      <c r="D84" s="12"/>
      <c r="E84" s="34"/>
      <c r="F84" s="11"/>
      <c r="G84" s="13"/>
      <c r="H84" s="13"/>
    </row>
    <row r="85" spans="1:8" ht="16.5">
      <c r="A85" s="19"/>
      <c r="B85" s="29"/>
      <c r="C85" s="32"/>
      <c r="D85" s="34"/>
      <c r="E85" s="12"/>
      <c r="F85" s="11"/>
      <c r="G85" s="13"/>
      <c r="H85" s="13"/>
    </row>
    <row r="86" spans="1:8" ht="16.5">
      <c r="A86" s="41"/>
      <c r="B86" s="41"/>
      <c r="C86" s="42"/>
      <c r="D86" s="43"/>
      <c r="E86" s="44"/>
      <c r="F86" s="41"/>
      <c r="G86" s="13"/>
      <c r="H86" s="13"/>
    </row>
    <row r="87" spans="1:8" ht="16.5">
      <c r="A87" s="16"/>
      <c r="B87" s="45"/>
      <c r="C87" s="46"/>
      <c r="D87" s="43"/>
      <c r="E87" s="12"/>
      <c r="F87" s="16"/>
      <c r="G87" s="13"/>
      <c r="H87" s="13"/>
    </row>
    <row r="88" spans="1:8" ht="16.5">
      <c r="A88" s="16"/>
      <c r="B88" s="16"/>
      <c r="C88" s="41"/>
      <c r="D88" s="41"/>
      <c r="E88" s="16"/>
      <c r="F88" s="16"/>
      <c r="G88" s="13"/>
      <c r="H88" s="13"/>
    </row>
    <row r="89" spans="1:8" ht="12.75">
      <c r="A89" s="47"/>
      <c r="B89" s="47"/>
      <c r="C89" s="47"/>
      <c r="D89" s="47"/>
      <c r="E89" s="47"/>
      <c r="F89" s="47"/>
      <c r="G89" s="13"/>
      <c r="H89" s="13"/>
    </row>
    <row r="90" spans="1:8" ht="12.75">
      <c r="A90" s="47"/>
      <c r="B90" s="47"/>
      <c r="C90" s="47"/>
      <c r="D90" s="47"/>
      <c r="E90" s="47"/>
      <c r="F90" s="47"/>
      <c r="G90" s="13"/>
      <c r="H90" s="13"/>
    </row>
    <row r="91" spans="1:8" ht="18">
      <c r="A91" s="47"/>
      <c r="B91" s="48"/>
      <c r="C91" s="48"/>
      <c r="D91" s="48"/>
      <c r="E91" s="48"/>
      <c r="F91" s="48"/>
      <c r="G91" s="13"/>
      <c r="H91" s="13"/>
    </row>
    <row r="92" spans="1:8" ht="18">
      <c r="A92" s="47"/>
      <c r="B92" s="48"/>
      <c r="C92" s="48"/>
      <c r="D92" s="48"/>
      <c r="E92" s="48"/>
      <c r="F92" s="48"/>
      <c r="G92" s="13"/>
      <c r="H92" s="13"/>
    </row>
    <row r="93" spans="1:8" ht="12.75">
      <c r="A93" s="47"/>
      <c r="B93" s="47"/>
      <c r="C93" s="47"/>
      <c r="D93" s="47"/>
      <c r="E93" s="47"/>
      <c r="F93" s="47"/>
      <c r="G93" s="13"/>
      <c r="H93" s="13"/>
    </row>
    <row r="94" spans="1:8" ht="12.75">
      <c r="A94" s="47"/>
      <c r="B94" s="47"/>
      <c r="C94" s="47"/>
      <c r="D94" s="47"/>
      <c r="E94" s="47"/>
      <c r="F94" s="47"/>
      <c r="G94" s="13"/>
      <c r="H94" s="13"/>
    </row>
    <row r="95" spans="1:8" ht="12.75">
      <c r="A95" s="47"/>
      <c r="B95" s="47"/>
      <c r="C95" s="47"/>
      <c r="D95" s="47"/>
      <c r="E95" s="47"/>
      <c r="F95" s="47"/>
      <c r="G95" s="13"/>
      <c r="H95" s="13"/>
    </row>
    <row r="96" spans="1:8" ht="12.75">
      <c r="A96" s="47"/>
      <c r="B96" s="47"/>
      <c r="C96" s="47"/>
      <c r="D96" s="47"/>
      <c r="E96" s="47"/>
      <c r="F96" s="47"/>
      <c r="G96" s="13"/>
      <c r="H96" s="13"/>
    </row>
    <row r="97" spans="1:8" ht="12.75">
      <c r="A97" s="47"/>
      <c r="B97" s="47"/>
      <c r="C97" s="47"/>
      <c r="D97" s="47"/>
      <c r="E97" s="47"/>
      <c r="F97" s="47"/>
      <c r="G97" s="13"/>
      <c r="H97" s="13"/>
    </row>
    <row r="98" spans="1:8" ht="12.75">
      <c r="A98" s="47"/>
      <c r="B98" s="47"/>
      <c r="C98" s="47"/>
      <c r="D98" s="47"/>
      <c r="E98" s="47"/>
      <c r="F98" s="47"/>
      <c r="G98" s="13"/>
      <c r="H98" s="13"/>
    </row>
    <row r="99" spans="1:8" ht="12.75">
      <c r="A99" s="47"/>
      <c r="B99" s="47"/>
      <c r="C99" s="47"/>
      <c r="D99" s="47"/>
      <c r="E99" s="47"/>
      <c r="F99" s="47"/>
      <c r="G99" s="13"/>
      <c r="H99" s="13"/>
    </row>
    <row r="100" spans="1:8" ht="12.75">
      <c r="A100" s="47"/>
      <c r="B100" s="47"/>
      <c r="C100" s="47"/>
      <c r="D100" s="47"/>
      <c r="E100" s="47"/>
      <c r="F100" s="47"/>
      <c r="G100" s="13"/>
      <c r="H100" s="13"/>
    </row>
    <row r="101" spans="1:8" ht="12.75">
      <c r="A101" s="47"/>
      <c r="B101" s="47"/>
      <c r="C101" s="47"/>
      <c r="D101" s="47"/>
      <c r="E101" s="47"/>
      <c r="F101" s="47"/>
      <c r="G101" s="13"/>
      <c r="H101" s="13"/>
    </row>
    <row r="102" spans="1:8" ht="12.75">
      <c r="A102" s="47"/>
      <c r="B102" s="47"/>
      <c r="C102" s="47"/>
      <c r="D102" s="47"/>
      <c r="E102" s="47"/>
      <c r="F102" s="47"/>
      <c r="G102" s="13"/>
      <c r="H102" s="13"/>
    </row>
    <row r="103" spans="1:8" ht="12.75">
      <c r="A103" s="47"/>
      <c r="B103" s="47"/>
      <c r="C103" s="47"/>
      <c r="D103" s="47"/>
      <c r="E103" s="47"/>
      <c r="F103" s="47"/>
      <c r="G103" s="13"/>
      <c r="H103" s="13"/>
    </row>
    <row r="104" spans="1:8" ht="12.75">
      <c r="A104" s="47"/>
      <c r="B104" s="47"/>
      <c r="C104" s="47"/>
      <c r="D104" s="47"/>
      <c r="E104" s="47"/>
      <c r="F104" s="47"/>
      <c r="G104" s="13"/>
      <c r="H104" s="13"/>
    </row>
    <row r="105" spans="1:8" ht="12.75">
      <c r="A105" s="47"/>
      <c r="B105" s="47"/>
      <c r="C105" s="47"/>
      <c r="D105" s="47"/>
      <c r="E105" s="47"/>
      <c r="F105" s="47"/>
      <c r="G105" s="13"/>
      <c r="H105" s="13"/>
    </row>
    <row r="106" spans="1:8" ht="12.75">
      <c r="A106" s="47"/>
      <c r="B106" s="47"/>
      <c r="C106" s="47"/>
      <c r="D106" s="47"/>
      <c r="E106" s="47"/>
      <c r="F106" s="47"/>
      <c r="G106" s="13"/>
      <c r="H106" s="13"/>
    </row>
    <row r="107" spans="1:8" ht="12.75">
      <c r="A107" s="47"/>
      <c r="B107" s="47"/>
      <c r="C107" s="47"/>
      <c r="D107" s="47"/>
      <c r="E107" s="47"/>
      <c r="F107" s="47"/>
      <c r="G107" s="13"/>
      <c r="H107" s="13"/>
    </row>
    <row r="108" spans="1:8" ht="12.75">
      <c r="A108" s="13"/>
      <c r="B108" s="13"/>
      <c r="C108" s="13"/>
      <c r="D108" s="13"/>
      <c r="E108" s="13"/>
      <c r="F108" s="13"/>
      <c r="G108" s="13"/>
      <c r="H108" s="13"/>
    </row>
    <row r="109" spans="1:8" ht="12.75">
      <c r="A109" s="13"/>
      <c r="B109" s="13"/>
      <c r="C109" s="13"/>
      <c r="D109" s="13"/>
      <c r="E109" s="13"/>
      <c r="F109" s="13"/>
      <c r="G109" s="13"/>
      <c r="H109" s="13"/>
    </row>
    <row r="110" spans="1:8" ht="12.75">
      <c r="A110" s="13"/>
      <c r="B110" s="13"/>
      <c r="C110" s="13"/>
      <c r="D110" s="13"/>
      <c r="E110" s="13"/>
      <c r="F110" s="13"/>
      <c r="G110" s="13"/>
      <c r="H110" s="13"/>
    </row>
    <row r="111" spans="1:8" ht="12.75">
      <c r="A111" s="13"/>
      <c r="B111" s="13"/>
      <c r="C111" s="13"/>
      <c r="D111" s="13"/>
      <c r="E111" s="13"/>
      <c r="F111" s="13"/>
      <c r="G111" s="13"/>
      <c r="H111" s="13"/>
    </row>
    <row r="112" spans="1:8" ht="12.75">
      <c r="A112" s="13"/>
      <c r="B112" s="13"/>
      <c r="C112" s="13"/>
      <c r="D112" s="13"/>
      <c r="E112" s="13"/>
      <c r="F112" s="13"/>
      <c r="G112" s="13"/>
      <c r="H112" s="13"/>
    </row>
    <row r="113" spans="1:8" ht="12.75">
      <c r="A113" s="13"/>
      <c r="B113" s="13"/>
      <c r="C113" s="13"/>
      <c r="D113" s="13"/>
      <c r="E113" s="13"/>
      <c r="F113" s="13"/>
      <c r="G113" s="13"/>
      <c r="H113" s="13"/>
    </row>
    <row r="114" spans="1:8" ht="12.75">
      <c r="A114" s="13"/>
      <c r="B114" s="13"/>
      <c r="C114" s="13"/>
      <c r="D114" s="13"/>
      <c r="E114" s="13"/>
      <c r="F114" s="13"/>
      <c r="G114" s="13"/>
      <c r="H114" s="13"/>
    </row>
    <row r="115" spans="1:8" ht="12.75">
      <c r="A115" s="13"/>
      <c r="B115" s="13"/>
      <c r="C115" s="13"/>
      <c r="D115" s="13"/>
      <c r="E115" s="13"/>
      <c r="F115" s="13"/>
      <c r="G115" s="13"/>
      <c r="H115" s="13"/>
    </row>
    <row r="116" spans="1:8" ht="12.75">
      <c r="A116" s="13"/>
      <c r="B116" s="13"/>
      <c r="C116" s="13"/>
      <c r="D116" s="13"/>
      <c r="E116" s="13"/>
      <c r="F116" s="13"/>
      <c r="G116" s="13"/>
      <c r="H116" s="13"/>
    </row>
    <row r="117" spans="1:8" ht="12.75">
      <c r="A117" s="13"/>
      <c r="B117" s="13"/>
      <c r="C117" s="13"/>
      <c r="D117" s="13"/>
      <c r="E117" s="13"/>
      <c r="F117" s="13"/>
      <c r="G117" s="13"/>
      <c r="H117" s="13"/>
    </row>
    <row r="118" spans="1:8" ht="12.75">
      <c r="A118" s="13"/>
      <c r="B118" s="13"/>
      <c r="C118" s="13"/>
      <c r="D118" s="13"/>
      <c r="E118" s="13"/>
      <c r="F118" s="13"/>
      <c r="G118" s="13"/>
      <c r="H118" s="13"/>
    </row>
    <row r="119" spans="1:8" ht="12.75">
      <c r="A119" s="13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3"/>
      <c r="B132" s="13"/>
      <c r="C132" s="13"/>
      <c r="D132" s="13"/>
      <c r="E132" s="13"/>
      <c r="F132" s="13"/>
      <c r="G132" s="13"/>
      <c r="H132" s="13"/>
    </row>
    <row r="133" spans="1:8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13"/>
      <c r="B134" s="13"/>
      <c r="C134" s="13"/>
      <c r="D134" s="13"/>
      <c r="E134" s="13"/>
      <c r="F134" s="13"/>
      <c r="G134" s="13"/>
      <c r="H134" s="13"/>
    </row>
    <row r="135" spans="1:8" ht="12.75">
      <c r="A135" s="13"/>
      <c r="B135" s="13"/>
      <c r="C135" s="13"/>
      <c r="D135" s="13"/>
      <c r="E135" s="13"/>
      <c r="F135" s="13"/>
      <c r="G135" s="13"/>
      <c r="H135" s="13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  <row r="158" spans="3:6" ht="12.75">
      <c r="C158" s="1"/>
      <c r="D158" s="1"/>
      <c r="E158" s="1"/>
      <c r="F158" s="1"/>
    </row>
    <row r="159" spans="3:6" ht="12.75">
      <c r="C159" s="1"/>
      <c r="D159" s="1"/>
      <c r="E159" s="1"/>
      <c r="F159" s="1"/>
    </row>
    <row r="160" spans="3:6" ht="12.75">
      <c r="C160" s="1"/>
      <c r="D160" s="1"/>
      <c r="E160" s="1"/>
      <c r="F160" s="1"/>
    </row>
    <row r="161" spans="3:6" ht="12.75">
      <c r="C161" s="1"/>
      <c r="D161" s="1"/>
      <c r="E161" s="1"/>
      <c r="F161" s="1"/>
    </row>
    <row r="162" spans="3:6" ht="12.75">
      <c r="C162" s="1"/>
      <c r="D162" s="1"/>
      <c r="E162" s="1"/>
      <c r="F162" s="1"/>
    </row>
    <row r="163" spans="3:6" ht="12.75">
      <c r="C163" s="1"/>
      <c r="D163" s="1"/>
      <c r="E163" s="1"/>
      <c r="F163" s="1"/>
    </row>
    <row r="164" spans="3:6" ht="12.75">
      <c r="C164" s="1"/>
      <c r="D164" s="1"/>
      <c r="E164" s="1"/>
      <c r="F164" s="1"/>
    </row>
    <row r="165" spans="3:6" ht="12.75">
      <c r="C165" s="1"/>
      <c r="D165" s="1"/>
      <c r="E165" s="1"/>
      <c r="F165" s="1"/>
    </row>
    <row r="166" spans="3:6" ht="12.75">
      <c r="C166" s="1"/>
      <c r="D166" s="1"/>
      <c r="E166" s="1"/>
      <c r="F166" s="1"/>
    </row>
    <row r="167" spans="3:6" ht="12.75">
      <c r="C167" s="1"/>
      <c r="D167" s="1"/>
      <c r="E167" s="1"/>
      <c r="F167" s="1"/>
    </row>
    <row r="168" spans="3:6" ht="12.75">
      <c r="C168" s="1"/>
      <c r="D168" s="1"/>
      <c r="E168" s="1"/>
      <c r="F168" s="1"/>
    </row>
    <row r="169" spans="3:6" ht="12.75">
      <c r="C169" s="1"/>
      <c r="D169" s="1"/>
      <c r="E169" s="1"/>
      <c r="F169" s="1"/>
    </row>
  </sheetData>
  <sheetProtection/>
  <mergeCells count="1">
    <mergeCell ref="A7:G7"/>
  </mergeCells>
  <printOptions/>
  <pageMargins left="0.7874015748031497" right="0.1968503937007874" top="0" bottom="0" header="0" footer="0"/>
  <pageSetup horizontalDpi="600" verticalDpi="600" orientation="portrait" paperSize="9" scale="59" r:id="rId1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2017-10-25T12:26:28Z</cp:lastPrinted>
  <dcterms:created xsi:type="dcterms:W3CDTF">2013-01-17T08:38:53Z</dcterms:created>
  <dcterms:modified xsi:type="dcterms:W3CDTF">2017-12-04T07:35:30Z</dcterms:modified>
  <cp:category/>
  <cp:version/>
  <cp:contentType/>
  <cp:contentStatus/>
</cp:coreProperties>
</file>