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<sst xmlns="http://schemas.openxmlformats.org/spreadsheetml/2006/main" count="198" uniqueCount="198">
  <si>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</si>
  <si>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</si>
  <si>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</si>
  <si>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</si>
  <si>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</si>
  <si>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</si>
  <si>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</si>
  <si>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</si>
  <si>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</si>
  <si>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</si>
  <si>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</si>
  <si>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</si>
  <si>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</si>
  <si>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</si>
  <si>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</si>
  <si>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</si>
  <si>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</si>
  <si>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</si>
  <si>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</si>
  <si>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</si>
  <si>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</si>
  <si>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</si>
  <si>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</si>
  <si>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</si>
  <si>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</si>
  <si>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</si>
  <si>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</si>
  <si>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</si>
  <si>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</si>
  <si>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</si>
  <si>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</si>
  <si>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</si>
  <si>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</si>
  <si>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</si>
  <si>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</si>
  <si>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</si>
  <si>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</si>
  <si>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</si>
  <si>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</si>
  <si>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</si>
  <si>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</si>
  <si>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</si>
  <si>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</si>
  <si>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</si>
  <si>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</si>
  <si>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</si>
  <si>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2140</t>
  </si>
  <si>
    <t>Надання стоматологічної допомоги населенню</t>
  </si>
  <si>
    <t>2180</t>
  </si>
  <si>
    <t>Первинна медична допомога населенню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</si>
  <si>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</si>
  <si>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</si>
  <si>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2213</t>
  </si>
  <si>
    <t>Програма і централізовані заходи профілактики ВІЛ-інфекції/СНІДу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</si>
  <si>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</si>
  <si>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</si>
  <si>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</si>
  <si>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</si>
  <si>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</si>
  <si>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</si>
  <si>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</si>
  <si>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3012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</si>
  <si>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</si>
  <si>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</si>
  <si>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</si>
  <si>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</si>
  <si>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</si>
  <si>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</si>
  <si>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</si>
  <si>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3022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</si>
  <si>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</si>
  <si>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</si>
  <si>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</si>
  <si>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</si>
  <si>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</si>
  <si>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</si>
  <si>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</si>
  <si>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</si>
  <si>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</si>
  <si>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</si>
  <si>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3034</t>
  </si>
  <si>
    <t>Надання пільг окремим категоріям громадян з оплати послуг зв`язку</t>
  </si>
  <si>
    <t>3035</t>
  </si>
  <si>
    <t>Компенсаційні виплати на пільговий проїзд автомобільним транспортом окремим категоріям громадян</t>
  </si>
  <si>
    <t>3037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</si>
  <si>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</si>
  <si>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</si>
  <si>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</si>
  <si>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</si>
  <si>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</si>
  <si>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</si>
  <si>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</si>
  <si>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</si>
  <si>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</si>
  <si>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</si>
  <si>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</si>
  <si>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</si>
  <si>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</si>
  <si>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</si>
  <si>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</si>
  <si>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</si>
  <si>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</si>
  <si>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</si>
  <si>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</si>
  <si>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</si>
  <si>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</si>
  <si>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</si>
  <si>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</si>
  <si>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</si>
  <si>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</si>
  <si>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</si>
  <si>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</si>
  <si>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</si>
  <si>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</si>
  <si>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</si>
  <si>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</si>
  <si>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</si>
  <si>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</si>
  <si>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</si>
  <si>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</si>
  <si>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</si>
  <si>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</si>
  <si>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</si>
  <si>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</si>
  <si>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</si>
  <si>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</si>
  <si>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</si>
  <si>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</si>
  <si>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</si>
  <si>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Організація та проведення громадських робіт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</si>
  <si>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</si>
  <si>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</si>
  <si>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</si>
  <si>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</si>
  <si>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</si>
  <si>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</si>
  <si>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</si>
  <si>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</si>
  <si>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</si>
  <si>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</si>
  <si>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</si>
  <si>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</si>
  <si>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</si>
  <si>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</si>
  <si>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</si>
  <si>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</si>
  <si>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</si>
  <si>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</si>
  <si>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</si>
  <si>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</si>
  <si>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</si>
  <si>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</si>
  <si>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6040</t>
  </si>
  <si>
    <t>Утримання об`єктів соціальної сфери підприємств, що передаються до комунальної власності</t>
  </si>
  <si>
    <t>6060</t>
  </si>
  <si>
    <t>Благоустрій міст, сіл, селищ</t>
  </si>
  <si>
    <t>6150</t>
  </si>
  <si>
    <t>6300</t>
  </si>
  <si>
    <t>Будівництво</t>
  </si>
  <si>
    <t>6430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</si>
  <si>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</si>
  <si>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</si>
  <si>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</si>
  <si>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</si>
  <si>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</si>
  <si>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7200</t>
  </si>
  <si>
    <t>Засоби масової інформації</t>
  </si>
  <si>
    <t>7211</t>
  </si>
  <si>
    <t>Сприяння діяльності телебачення і радіомовлення</t>
  </si>
  <si>
    <t>7400</t>
  </si>
  <si>
    <t>Інші послуги, пов`язані з економічною діяльністю</t>
  </si>
  <si>
    <t>7500</t>
  </si>
  <si>
    <t>Інші заходи,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</si>
  <si>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</si>
  <si>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</si>
  <si>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</si>
  <si>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</si>
  <si>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7840</t>
  </si>
  <si>
    <t>Організація рятування на водах</t>
  </si>
  <si>
    <t>8000</t>
  </si>
  <si>
    <t>Видатки, не віднесені до основних груп</t>
  </si>
  <si>
    <t>8010</t>
  </si>
  <si>
    <t>Резервний фонд</t>
  </si>
  <si>
    <t>8120</t>
  </si>
  <si>
    <t>Реверсна дотація</t>
  </si>
  <si>
    <t>8600</t>
  </si>
  <si>
    <t>Інші видатки</t>
  </si>
  <si>
    <t xml:space="preserve"> </t>
  </si>
  <si>
    <t xml:space="preserve">Усього </t>
  </si>
  <si>
    <t>Виконання бюджету за 9 місяців</t>
  </si>
  <si>
    <t xml:space="preserve">% виконання </t>
  </si>
  <si>
    <t>Виконання бюджету за 9 місяців 2017 року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</si>
  <si>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</si>
  <si>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</si>
  <si>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</si>
  <si>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</si>
  <si>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 xml:space="preserve"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</t>
  </si>
  <si>
    <t>тис.грн.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</si>
</sst>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0"/>
  <sheetViews>
    <sheetView tabSelected="1" zoomScalePageLayoutView="0" workbookViewId="0" topLeftCell="A97">
      <selection activeCell="T90" sqref="T90"/>
    </sheetView>
  </sheetViews>
  <sheetFormatPr defaultColWidth="9.00390625" defaultRowHeight="12.75"/>
  <cols>
    <col min="1" max="1" width="6.375" style="0" customWidth="1"/>
    <col min="2" max="2" width="47.50390625" style="0" customWidth="1"/>
    <col min="3" max="3" width="14.50390625" style="0" customWidth="1"/>
    <col min="4" max="4" width="13.50390625" style="0" customWidth="1"/>
    <col min="5" max="7" width="15.625" style="0" hidden="1" customWidth="1"/>
    <col min="8" max="8" width="13.50390625" style="0" customWidth="1"/>
    <col min="9" max="15" width="15.625" style="0" hidden="1" customWidth="1"/>
    <col min="16" max="16" width="12.125" style="0" customWidth="1"/>
  </cols>
  <sheetData>
    <row r="2" spans="1:12" ht="17.25">
      <c r="A2" s="14" t="s">
        <v>191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2:16" ht="12.75">
      <c r="L4" s="2" t="s">
        <v>1</v>
      </c>
      <c r="P4" t="s">
        <v>197</v>
      </c>
    </row>
    <row r="5" spans="1:16" s="1" customFormat="1" ht="6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189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190</v>
      </c>
    </row>
    <row r="6" spans="1:17" ht="12.75">
      <c r="A6" s="5" t="s">
        <v>16</v>
      </c>
      <c r="B6" s="6" t="s">
        <v>17</v>
      </c>
      <c r="C6" s="9">
        <v>25158.09</v>
      </c>
      <c r="D6" s="9">
        <v>25350.59</v>
      </c>
      <c r="E6" s="9">
        <v>20397.01</v>
      </c>
      <c r="F6" s="9">
        <v>16421.972559999995</v>
      </c>
      <c r="G6" s="9">
        <v>0</v>
      </c>
      <c r="H6" s="9">
        <v>16421.321299999996</v>
      </c>
      <c r="I6" s="9">
        <v>0.6512600000000001</v>
      </c>
      <c r="J6" s="9">
        <v>43.437749999999994</v>
      </c>
      <c r="K6" s="9">
        <f aca="true" t="shared" si="0" ref="K6:K37">E6-F6</f>
        <v>3975.0374400000037</v>
      </c>
      <c r="L6" s="9">
        <f aca="true" t="shared" si="1" ref="L6:L37">D6-F6</f>
        <v>8928.617440000005</v>
      </c>
      <c r="M6" s="9">
        <f aca="true" t="shared" si="2" ref="M6:M37">IF(E6=0,0,(F6/E6)*100)</f>
        <v>80.51166597457174</v>
      </c>
      <c r="N6" s="9">
        <f aca="true" t="shared" si="3" ref="N6:N37">D6-H6</f>
        <v>8929.268700000004</v>
      </c>
      <c r="O6" s="9">
        <f aca="true" t="shared" si="4" ref="O6:O37">E6-H6</f>
        <v>3975.6887000000024</v>
      </c>
      <c r="P6" s="9">
        <f>H6/D6*100</f>
        <v>64.77688014361794</v>
      </c>
      <c r="Q6" s="10"/>
    </row>
    <row r="7" spans="1:17" ht="66">
      <c r="A7" s="7" t="s">
        <v>18</v>
      </c>
      <c r="B7" s="8" t="s">
        <v>19</v>
      </c>
      <c r="C7" s="11">
        <v>13448.7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f t="shared" si="0"/>
        <v>0</v>
      </c>
      <c r="L7" s="11">
        <f t="shared" si="1"/>
        <v>0</v>
      </c>
      <c r="M7" s="11">
        <f t="shared" si="2"/>
        <v>0</v>
      </c>
      <c r="N7" s="11">
        <f t="shared" si="3"/>
        <v>0</v>
      </c>
      <c r="O7" s="11">
        <f t="shared" si="4"/>
        <v>0</v>
      </c>
      <c r="P7" s="12">
        <v>0</v>
      </c>
      <c r="Q7" s="10"/>
    </row>
    <row r="8" spans="1:17" ht="26.25">
      <c r="A8" s="7" t="s">
        <v>20</v>
      </c>
      <c r="B8" s="8" t="s">
        <v>21</v>
      </c>
      <c r="C8" s="11">
        <v>11709.39</v>
      </c>
      <c r="D8" s="11">
        <v>25350.59</v>
      </c>
      <c r="E8" s="11">
        <v>20397.01</v>
      </c>
      <c r="F8" s="11">
        <v>16421.972559999995</v>
      </c>
      <c r="G8" s="11">
        <v>0</v>
      </c>
      <c r="H8" s="11">
        <v>16421.321299999996</v>
      </c>
      <c r="I8" s="11">
        <v>0.6512600000000001</v>
      </c>
      <c r="J8" s="11">
        <v>43.437749999999994</v>
      </c>
      <c r="K8" s="11">
        <f t="shared" si="0"/>
        <v>3975.0374400000037</v>
      </c>
      <c r="L8" s="11">
        <f t="shared" si="1"/>
        <v>8928.617440000005</v>
      </c>
      <c r="M8" s="11">
        <f t="shared" si="2"/>
        <v>80.51166597457174</v>
      </c>
      <c r="N8" s="11">
        <f t="shared" si="3"/>
        <v>8929.268700000004</v>
      </c>
      <c r="O8" s="11">
        <f t="shared" si="4"/>
        <v>3975.6887000000024</v>
      </c>
      <c r="P8" s="12">
        <f>H8/D8*100</f>
        <v>64.77688014361794</v>
      </c>
      <c r="Q8" s="10"/>
    </row>
    <row r="9" spans="1:17" ht="12.75">
      <c r="A9" s="5" t="s">
        <v>22</v>
      </c>
      <c r="B9" s="6" t="s">
        <v>23</v>
      </c>
      <c r="C9" s="9">
        <v>145038.62</v>
      </c>
      <c r="D9" s="9">
        <v>147971.56379999997</v>
      </c>
      <c r="E9" s="9">
        <v>128163.58180000001</v>
      </c>
      <c r="F9" s="9">
        <v>98046.68771999999</v>
      </c>
      <c r="G9" s="9">
        <v>0</v>
      </c>
      <c r="H9" s="9">
        <v>97788.43491</v>
      </c>
      <c r="I9" s="9">
        <v>258.25281</v>
      </c>
      <c r="J9" s="9">
        <v>4903.984589999999</v>
      </c>
      <c r="K9" s="9">
        <f t="shared" si="0"/>
        <v>30116.894080000027</v>
      </c>
      <c r="L9" s="9">
        <f t="shared" si="1"/>
        <v>49924.87607999999</v>
      </c>
      <c r="M9" s="9">
        <f t="shared" si="2"/>
        <v>76.50120755286193</v>
      </c>
      <c r="N9" s="9">
        <f t="shared" si="3"/>
        <v>50183.12888999998</v>
      </c>
      <c r="O9" s="9">
        <f t="shared" si="4"/>
        <v>30375.146890000018</v>
      </c>
      <c r="P9" s="9">
        <f>H9/D9*100</f>
        <v>66.08596435607853</v>
      </c>
      <c r="Q9" s="10"/>
    </row>
    <row r="10" spans="1:17" ht="12.75">
      <c r="A10" s="7" t="s">
        <v>24</v>
      </c>
      <c r="B10" s="8" t="s">
        <v>25</v>
      </c>
      <c r="C10" s="11">
        <v>47935</v>
      </c>
      <c r="D10" s="11">
        <v>48620.865</v>
      </c>
      <c r="E10" s="11">
        <v>45161.534999999996</v>
      </c>
      <c r="F10" s="11">
        <v>30902.99994000001</v>
      </c>
      <c r="G10" s="11">
        <v>0</v>
      </c>
      <c r="H10" s="11">
        <v>30902.169340000008</v>
      </c>
      <c r="I10" s="11">
        <v>0.8306</v>
      </c>
      <c r="J10" s="11">
        <v>1531.99208</v>
      </c>
      <c r="K10" s="11">
        <f t="shared" si="0"/>
        <v>14258.535059999987</v>
      </c>
      <c r="L10" s="11">
        <f t="shared" si="1"/>
        <v>17717.86505999999</v>
      </c>
      <c r="M10" s="11">
        <f t="shared" si="2"/>
        <v>68.42770056420804</v>
      </c>
      <c r="N10" s="11">
        <f t="shared" si="3"/>
        <v>17718.69565999999</v>
      </c>
      <c r="O10" s="11">
        <f t="shared" si="4"/>
        <v>14259.365659999989</v>
      </c>
      <c r="P10" s="12">
        <f>H10/D10*100</f>
        <v>63.55742404007005</v>
      </c>
      <c r="Q10" s="10"/>
    </row>
    <row r="11" spans="1:17" ht="66">
      <c r="A11" s="7" t="s">
        <v>26</v>
      </c>
      <c r="B11" s="8" t="s">
        <v>27</v>
      </c>
      <c r="C11" s="11">
        <v>84549.35</v>
      </c>
      <c r="D11" s="11">
        <v>85552.9788</v>
      </c>
      <c r="E11" s="11">
        <v>70602.05579999999</v>
      </c>
      <c r="F11" s="11">
        <v>57523.62674</v>
      </c>
      <c r="G11" s="11">
        <v>0</v>
      </c>
      <c r="H11" s="11">
        <v>57523.09873</v>
      </c>
      <c r="I11" s="11">
        <v>0.52801</v>
      </c>
      <c r="J11" s="11">
        <v>2975.0142399999995</v>
      </c>
      <c r="K11" s="11">
        <f t="shared" si="0"/>
        <v>13078.429059999988</v>
      </c>
      <c r="L11" s="11">
        <f t="shared" si="1"/>
        <v>28029.352059999997</v>
      </c>
      <c r="M11" s="11">
        <f t="shared" si="2"/>
        <v>81.47585235046373</v>
      </c>
      <c r="N11" s="11">
        <f t="shared" si="3"/>
        <v>28029.88007</v>
      </c>
      <c r="O11" s="11">
        <f t="shared" si="4"/>
        <v>13078.95706999999</v>
      </c>
      <c r="P11" s="12">
        <f aca="true" t="shared" si="5" ref="P11:P66">H11/D11*100</f>
        <v>67.23681575655435</v>
      </c>
      <c r="Q11" s="10"/>
    </row>
    <row r="12" spans="1:17" ht="66">
      <c r="A12" s="7" t="s">
        <v>28</v>
      </c>
      <c r="B12" s="8" t="s">
        <v>29</v>
      </c>
      <c r="C12" s="11">
        <v>2614.5</v>
      </c>
      <c r="D12" s="11">
        <v>2464.5</v>
      </c>
      <c r="E12" s="11">
        <v>1890.0810000000001</v>
      </c>
      <c r="F12" s="11">
        <v>1717.05294</v>
      </c>
      <c r="G12" s="11">
        <v>0</v>
      </c>
      <c r="H12" s="11">
        <v>1717.05294</v>
      </c>
      <c r="I12" s="11">
        <v>0</v>
      </c>
      <c r="J12" s="11">
        <v>0</v>
      </c>
      <c r="K12" s="11">
        <f t="shared" si="0"/>
        <v>173.0280600000001</v>
      </c>
      <c r="L12" s="11">
        <f t="shared" si="1"/>
        <v>747.44706</v>
      </c>
      <c r="M12" s="11">
        <f t="shared" si="2"/>
        <v>90.8454685275393</v>
      </c>
      <c r="N12" s="11">
        <f t="shared" si="3"/>
        <v>747.44706</v>
      </c>
      <c r="O12" s="11">
        <f t="shared" si="4"/>
        <v>173.0280600000001</v>
      </c>
      <c r="P12" s="12">
        <f t="shared" si="5"/>
        <v>69.67145222154595</v>
      </c>
      <c r="Q12" s="10"/>
    </row>
    <row r="13" spans="1:17" ht="39">
      <c r="A13" s="7" t="s">
        <v>30</v>
      </c>
      <c r="B13" s="8" t="s">
        <v>31</v>
      </c>
      <c r="C13" s="11">
        <v>6320</v>
      </c>
      <c r="D13" s="11">
        <v>7385.4</v>
      </c>
      <c r="E13" s="11">
        <v>6813.8</v>
      </c>
      <c r="F13" s="11">
        <v>5241.79422</v>
      </c>
      <c r="G13" s="11">
        <v>0</v>
      </c>
      <c r="H13" s="11">
        <v>4984.900019999999</v>
      </c>
      <c r="I13" s="11">
        <v>256.8942</v>
      </c>
      <c r="J13" s="11">
        <v>256.98740000000004</v>
      </c>
      <c r="K13" s="11">
        <f t="shared" si="0"/>
        <v>1572.0057800000004</v>
      </c>
      <c r="L13" s="11">
        <f t="shared" si="1"/>
        <v>2143.60578</v>
      </c>
      <c r="M13" s="11">
        <f t="shared" si="2"/>
        <v>76.92908832076081</v>
      </c>
      <c r="N13" s="11">
        <f t="shared" si="3"/>
        <v>2400.4999800000005</v>
      </c>
      <c r="O13" s="11">
        <f t="shared" si="4"/>
        <v>1828.899980000001</v>
      </c>
      <c r="P13" s="12">
        <f t="shared" si="5"/>
        <v>67.49668291494028</v>
      </c>
      <c r="Q13" s="10"/>
    </row>
    <row r="14" spans="1:17" ht="26.25">
      <c r="A14" s="7" t="s">
        <v>32</v>
      </c>
      <c r="B14" s="8" t="s">
        <v>33</v>
      </c>
      <c r="C14" s="11">
        <v>1181</v>
      </c>
      <c r="D14" s="11">
        <v>1385</v>
      </c>
      <c r="E14" s="11">
        <v>1294.15</v>
      </c>
      <c r="F14" s="11">
        <v>916.28481</v>
      </c>
      <c r="G14" s="11">
        <v>0</v>
      </c>
      <c r="H14" s="11">
        <v>916.28481</v>
      </c>
      <c r="I14" s="11">
        <v>0</v>
      </c>
      <c r="J14" s="11">
        <v>58.834689999999995</v>
      </c>
      <c r="K14" s="11">
        <f t="shared" si="0"/>
        <v>377.8651900000001</v>
      </c>
      <c r="L14" s="11">
        <f t="shared" si="1"/>
        <v>468.71519</v>
      </c>
      <c r="M14" s="11">
        <f t="shared" si="2"/>
        <v>70.80205617586832</v>
      </c>
      <c r="N14" s="11">
        <f t="shared" si="3"/>
        <v>468.71519</v>
      </c>
      <c r="O14" s="11">
        <f t="shared" si="4"/>
        <v>377.8651900000001</v>
      </c>
      <c r="P14" s="12">
        <f t="shared" si="5"/>
        <v>66.15774801444043</v>
      </c>
      <c r="Q14" s="10"/>
    </row>
    <row r="15" spans="1:17" ht="12.75">
      <c r="A15" s="7" t="s">
        <v>34</v>
      </c>
      <c r="B15" s="8" t="s">
        <v>35</v>
      </c>
      <c r="C15" s="11">
        <v>1482</v>
      </c>
      <c r="D15" s="11">
        <v>1472.05</v>
      </c>
      <c r="E15" s="11">
        <v>1364.85</v>
      </c>
      <c r="F15" s="11">
        <v>1038.6689900000003</v>
      </c>
      <c r="G15" s="11">
        <v>0</v>
      </c>
      <c r="H15" s="11">
        <v>1038.6689900000003</v>
      </c>
      <c r="I15" s="11">
        <v>0</v>
      </c>
      <c r="J15" s="11">
        <v>42.30354</v>
      </c>
      <c r="K15" s="11">
        <f t="shared" si="0"/>
        <v>326.18100999999956</v>
      </c>
      <c r="L15" s="11">
        <f t="shared" si="1"/>
        <v>433.3810099999996</v>
      </c>
      <c r="M15" s="11">
        <f t="shared" si="2"/>
        <v>76.10132908378213</v>
      </c>
      <c r="N15" s="11">
        <f t="shared" si="3"/>
        <v>433.3810099999996</v>
      </c>
      <c r="O15" s="11">
        <f t="shared" si="4"/>
        <v>326.18100999999956</v>
      </c>
      <c r="P15" s="12">
        <f t="shared" si="5"/>
        <v>70.55935532081114</v>
      </c>
      <c r="Q15" s="10"/>
    </row>
    <row r="16" spans="1:17" ht="26.25">
      <c r="A16" s="7" t="s">
        <v>36</v>
      </c>
      <c r="B16" s="8" t="s">
        <v>37</v>
      </c>
      <c r="C16" s="11">
        <v>371</v>
      </c>
      <c r="D16" s="11">
        <v>505</v>
      </c>
      <c r="E16" s="11">
        <v>497.64</v>
      </c>
      <c r="F16" s="11">
        <v>352.79313999999994</v>
      </c>
      <c r="G16" s="11">
        <v>0</v>
      </c>
      <c r="H16" s="11">
        <v>352.79313999999994</v>
      </c>
      <c r="I16" s="11">
        <v>0</v>
      </c>
      <c r="J16" s="11">
        <v>20.11963</v>
      </c>
      <c r="K16" s="11">
        <f t="shared" si="0"/>
        <v>144.84686000000005</v>
      </c>
      <c r="L16" s="11">
        <f t="shared" si="1"/>
        <v>152.20686000000006</v>
      </c>
      <c r="M16" s="11">
        <f t="shared" si="2"/>
        <v>70.89324411220962</v>
      </c>
      <c r="N16" s="11">
        <f t="shared" si="3"/>
        <v>152.20686000000006</v>
      </c>
      <c r="O16" s="11">
        <f t="shared" si="4"/>
        <v>144.84686000000005</v>
      </c>
      <c r="P16" s="12">
        <f t="shared" si="5"/>
        <v>69.86002772277227</v>
      </c>
      <c r="Q16" s="10"/>
    </row>
    <row r="17" spans="1:17" ht="12.75">
      <c r="A17" s="7" t="s">
        <v>38</v>
      </c>
      <c r="B17" s="8" t="s">
        <v>39</v>
      </c>
      <c r="C17" s="11">
        <v>555</v>
      </c>
      <c r="D17" s="11">
        <v>555</v>
      </c>
      <c r="E17" s="11">
        <v>508.7</v>
      </c>
      <c r="F17" s="11">
        <v>340.79694</v>
      </c>
      <c r="G17" s="11">
        <v>0</v>
      </c>
      <c r="H17" s="11">
        <v>340.79694</v>
      </c>
      <c r="I17" s="11">
        <v>0</v>
      </c>
      <c r="J17" s="11">
        <v>18.73301</v>
      </c>
      <c r="K17" s="11">
        <f t="shared" si="0"/>
        <v>167.90305999999998</v>
      </c>
      <c r="L17" s="11">
        <f t="shared" si="1"/>
        <v>214.20306</v>
      </c>
      <c r="M17" s="11">
        <f t="shared" si="2"/>
        <v>66.99369766070376</v>
      </c>
      <c r="N17" s="11">
        <f t="shared" si="3"/>
        <v>214.20306</v>
      </c>
      <c r="O17" s="11">
        <f t="shared" si="4"/>
        <v>167.90305999999998</v>
      </c>
      <c r="P17" s="12">
        <f t="shared" si="5"/>
        <v>61.404854054054056</v>
      </c>
      <c r="Q17" s="10"/>
    </row>
    <row r="18" spans="1:17" ht="39">
      <c r="A18" s="7" t="s">
        <v>40</v>
      </c>
      <c r="B18" s="8" t="s">
        <v>41</v>
      </c>
      <c r="C18" s="11">
        <v>30.77</v>
      </c>
      <c r="D18" s="11">
        <v>30.77</v>
      </c>
      <c r="E18" s="11">
        <v>30.77</v>
      </c>
      <c r="F18" s="11">
        <v>12.67</v>
      </c>
      <c r="G18" s="11">
        <v>0</v>
      </c>
      <c r="H18" s="11">
        <v>12.67</v>
      </c>
      <c r="I18" s="11">
        <v>0</v>
      </c>
      <c r="J18" s="11">
        <v>0</v>
      </c>
      <c r="K18" s="11">
        <f t="shared" si="0"/>
        <v>18.1</v>
      </c>
      <c r="L18" s="11">
        <f t="shared" si="1"/>
        <v>18.1</v>
      </c>
      <c r="M18" s="11">
        <f t="shared" si="2"/>
        <v>41.17647058823529</v>
      </c>
      <c r="N18" s="11">
        <f t="shared" si="3"/>
        <v>18.1</v>
      </c>
      <c r="O18" s="11">
        <f t="shared" si="4"/>
        <v>18.1</v>
      </c>
      <c r="P18" s="12">
        <f t="shared" si="5"/>
        <v>41.17647058823529</v>
      </c>
      <c r="Q18" s="10"/>
    </row>
    <row r="19" spans="1:17" ht="12.75">
      <c r="A19" s="5" t="s">
        <v>42</v>
      </c>
      <c r="B19" s="6" t="s">
        <v>43</v>
      </c>
      <c r="C19" s="9">
        <v>62940.92</v>
      </c>
      <c r="D19" s="9">
        <v>75201.28254999999</v>
      </c>
      <c r="E19" s="9">
        <v>58461.07255</v>
      </c>
      <c r="F19" s="9">
        <v>54926.10229</v>
      </c>
      <c r="G19" s="9">
        <v>0</v>
      </c>
      <c r="H19" s="9">
        <v>54839.8107</v>
      </c>
      <c r="I19" s="9">
        <v>86.29159</v>
      </c>
      <c r="J19" s="9">
        <v>3760.0266599999995</v>
      </c>
      <c r="K19" s="9">
        <f t="shared" si="0"/>
        <v>3534.9702599999946</v>
      </c>
      <c r="L19" s="9">
        <f t="shared" si="1"/>
        <v>20275.180259999986</v>
      </c>
      <c r="M19" s="9">
        <f t="shared" si="2"/>
        <v>93.95329215525999</v>
      </c>
      <c r="N19" s="9">
        <f t="shared" si="3"/>
        <v>20361.471849999987</v>
      </c>
      <c r="O19" s="9">
        <f t="shared" si="4"/>
        <v>3621.2618499999953</v>
      </c>
      <c r="P19" s="9">
        <f t="shared" si="5"/>
        <v>72.92403645315223</v>
      </c>
      <c r="Q19" s="10"/>
    </row>
    <row r="20" spans="1:17" ht="26.25">
      <c r="A20" s="7" t="s">
        <v>44</v>
      </c>
      <c r="B20" s="8" t="s">
        <v>45</v>
      </c>
      <c r="C20" s="11">
        <v>51199.05</v>
      </c>
      <c r="D20" s="11">
        <v>60683.17082</v>
      </c>
      <c r="E20" s="11">
        <v>46957.76051</v>
      </c>
      <c r="F20" s="11">
        <v>43877.99211</v>
      </c>
      <c r="G20" s="11">
        <v>0</v>
      </c>
      <c r="H20" s="11">
        <v>43803.54168</v>
      </c>
      <c r="I20" s="11">
        <v>74.45043</v>
      </c>
      <c r="J20" s="11">
        <v>3209.0785699999997</v>
      </c>
      <c r="K20" s="11">
        <f t="shared" si="0"/>
        <v>3079.768400000001</v>
      </c>
      <c r="L20" s="11">
        <f t="shared" si="1"/>
        <v>16805.17871</v>
      </c>
      <c r="M20" s="11">
        <f t="shared" si="2"/>
        <v>93.44140698672344</v>
      </c>
      <c r="N20" s="11">
        <f t="shared" si="3"/>
        <v>16879.629139999997</v>
      </c>
      <c r="O20" s="11">
        <f t="shared" si="4"/>
        <v>3154.218829999998</v>
      </c>
      <c r="P20" s="12">
        <f t="shared" si="5"/>
        <v>72.1840027277599</v>
      </c>
      <c r="Q20" s="10"/>
    </row>
    <row r="21" spans="1:17" ht="12.75">
      <c r="A21" s="7" t="s">
        <v>46</v>
      </c>
      <c r="B21" s="8" t="s">
        <v>47</v>
      </c>
      <c r="C21" s="11">
        <v>2555.9</v>
      </c>
      <c r="D21" s="11">
        <v>3101.4</v>
      </c>
      <c r="E21" s="11">
        <v>2465.49</v>
      </c>
      <c r="F21" s="11">
        <v>2446.8275099999996</v>
      </c>
      <c r="G21" s="11">
        <v>0</v>
      </c>
      <c r="H21" s="11">
        <v>2446.32729</v>
      </c>
      <c r="I21" s="11">
        <v>0.50022</v>
      </c>
      <c r="J21" s="11">
        <v>194.79632</v>
      </c>
      <c r="K21" s="11">
        <f t="shared" si="0"/>
        <v>18.66249000000016</v>
      </c>
      <c r="L21" s="11">
        <f t="shared" si="1"/>
        <v>654.5724900000005</v>
      </c>
      <c r="M21" s="11">
        <f t="shared" si="2"/>
        <v>99.24305148266671</v>
      </c>
      <c r="N21" s="11">
        <f t="shared" si="3"/>
        <v>655.0727099999999</v>
      </c>
      <c r="O21" s="11">
        <f t="shared" si="4"/>
        <v>19.162709999999606</v>
      </c>
      <c r="P21" s="12">
        <f t="shared" si="5"/>
        <v>78.87816115302768</v>
      </c>
      <c r="Q21" s="10"/>
    </row>
    <row r="22" spans="1:17" ht="12.75">
      <c r="A22" s="7" t="s">
        <v>48</v>
      </c>
      <c r="B22" s="8" t="s">
        <v>49</v>
      </c>
      <c r="C22" s="11">
        <v>5509.04</v>
      </c>
      <c r="D22" s="11">
        <v>6583.081730000001</v>
      </c>
      <c r="E22" s="11">
        <v>5247.33204</v>
      </c>
      <c r="F22" s="11">
        <v>5167.97378</v>
      </c>
      <c r="G22" s="11">
        <v>0</v>
      </c>
      <c r="H22" s="11">
        <v>5156.63294</v>
      </c>
      <c r="I22" s="11">
        <v>11.34084</v>
      </c>
      <c r="J22" s="11">
        <v>292.0562</v>
      </c>
      <c r="K22" s="11">
        <f t="shared" si="0"/>
        <v>79.35825999999997</v>
      </c>
      <c r="L22" s="11">
        <f t="shared" si="1"/>
        <v>1415.1079500000005</v>
      </c>
      <c r="M22" s="11">
        <f t="shared" si="2"/>
        <v>98.48764554262893</v>
      </c>
      <c r="N22" s="11">
        <f t="shared" si="3"/>
        <v>1426.4487900000004</v>
      </c>
      <c r="O22" s="11">
        <f t="shared" si="4"/>
        <v>90.69909999999982</v>
      </c>
      <c r="P22" s="12">
        <f t="shared" si="5"/>
        <v>78.33159531501062</v>
      </c>
      <c r="Q22" s="10"/>
    </row>
    <row r="23" spans="1:17" ht="52.5">
      <c r="A23" s="7" t="s">
        <v>50</v>
      </c>
      <c r="B23" s="8" t="s">
        <v>51</v>
      </c>
      <c r="C23" s="11">
        <v>904.53</v>
      </c>
      <c r="D23" s="11">
        <v>982.03</v>
      </c>
      <c r="E23" s="11">
        <v>844.79</v>
      </c>
      <c r="F23" s="11">
        <v>789.11968</v>
      </c>
      <c r="G23" s="11">
        <v>0</v>
      </c>
      <c r="H23" s="11">
        <v>789.1195799999999</v>
      </c>
      <c r="I23" s="11">
        <v>0.0001</v>
      </c>
      <c r="J23" s="11">
        <v>19.9004</v>
      </c>
      <c r="K23" s="11">
        <f t="shared" si="0"/>
        <v>55.67031999999995</v>
      </c>
      <c r="L23" s="11">
        <f t="shared" si="1"/>
        <v>192.91031999999996</v>
      </c>
      <c r="M23" s="11">
        <f t="shared" si="2"/>
        <v>93.41015873767445</v>
      </c>
      <c r="N23" s="11">
        <f t="shared" si="3"/>
        <v>192.91042000000004</v>
      </c>
      <c r="O23" s="11">
        <f t="shared" si="4"/>
        <v>55.670420000000036</v>
      </c>
      <c r="P23" s="12">
        <f t="shared" si="5"/>
        <v>80.35595450240827</v>
      </c>
      <c r="Q23" s="10"/>
    </row>
    <row r="24" spans="1:17" ht="26.25">
      <c r="A24" s="7" t="s">
        <v>52</v>
      </c>
      <c r="B24" s="8" t="s">
        <v>53</v>
      </c>
      <c r="C24" s="11">
        <v>50</v>
      </c>
      <c r="D24" s="11">
        <v>50</v>
      </c>
      <c r="E24" s="11">
        <v>38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 t="shared" si="0"/>
        <v>38</v>
      </c>
      <c r="L24" s="11">
        <f t="shared" si="1"/>
        <v>50</v>
      </c>
      <c r="M24" s="11">
        <f t="shared" si="2"/>
        <v>0</v>
      </c>
      <c r="N24" s="11">
        <f t="shared" si="3"/>
        <v>50</v>
      </c>
      <c r="O24" s="11">
        <f t="shared" si="4"/>
        <v>38</v>
      </c>
      <c r="P24" s="12">
        <f t="shared" si="5"/>
        <v>0</v>
      </c>
      <c r="Q24" s="10"/>
    </row>
    <row r="25" spans="1:17" ht="26.25">
      <c r="A25" s="7" t="s">
        <v>54</v>
      </c>
      <c r="B25" s="8" t="s">
        <v>55</v>
      </c>
      <c r="C25" s="11">
        <v>2622.4</v>
      </c>
      <c r="D25" s="11">
        <v>2622.4</v>
      </c>
      <c r="E25" s="11">
        <v>2056.5</v>
      </c>
      <c r="F25" s="11">
        <v>1923.55998</v>
      </c>
      <c r="G25" s="11">
        <v>0</v>
      </c>
      <c r="H25" s="11">
        <v>1923.55998</v>
      </c>
      <c r="I25" s="11">
        <v>0</v>
      </c>
      <c r="J25" s="11">
        <v>37.03961</v>
      </c>
      <c r="K25" s="11">
        <f t="shared" si="0"/>
        <v>132.94002</v>
      </c>
      <c r="L25" s="11">
        <f t="shared" si="1"/>
        <v>698.8400200000001</v>
      </c>
      <c r="M25" s="11">
        <f t="shared" si="2"/>
        <v>93.5356177972283</v>
      </c>
      <c r="N25" s="11">
        <f t="shared" si="3"/>
        <v>698.8400200000001</v>
      </c>
      <c r="O25" s="11">
        <f t="shared" si="4"/>
        <v>132.94002</v>
      </c>
      <c r="P25" s="12">
        <f t="shared" si="5"/>
        <v>73.35112797437462</v>
      </c>
      <c r="Q25" s="10"/>
    </row>
    <row r="26" spans="1:17" ht="12.75">
      <c r="A26" s="7" t="s">
        <v>56</v>
      </c>
      <c r="B26" s="8" t="s">
        <v>57</v>
      </c>
      <c r="C26" s="11">
        <v>100</v>
      </c>
      <c r="D26" s="11">
        <v>1179.2</v>
      </c>
      <c r="E26" s="11">
        <v>851.2</v>
      </c>
      <c r="F26" s="11">
        <v>720.62923</v>
      </c>
      <c r="G26" s="11">
        <v>0</v>
      </c>
      <c r="H26" s="11">
        <v>720.62923</v>
      </c>
      <c r="I26" s="11">
        <v>0</v>
      </c>
      <c r="J26" s="11">
        <v>7.15556</v>
      </c>
      <c r="K26" s="11">
        <f t="shared" si="0"/>
        <v>130.57077000000004</v>
      </c>
      <c r="L26" s="11">
        <f t="shared" si="1"/>
        <v>458.57077000000004</v>
      </c>
      <c r="M26" s="11">
        <f t="shared" si="2"/>
        <v>84.66038886278196</v>
      </c>
      <c r="N26" s="11">
        <f t="shared" si="3"/>
        <v>458.57077000000004</v>
      </c>
      <c r="O26" s="11">
        <f t="shared" si="4"/>
        <v>130.57077000000004</v>
      </c>
      <c r="P26" s="12">
        <f t="shared" si="5"/>
        <v>61.11170539348711</v>
      </c>
      <c r="Q26" s="10"/>
    </row>
    <row r="27" spans="1:17" ht="12.75">
      <c r="A27" s="5" t="s">
        <v>58</v>
      </c>
      <c r="B27" s="6" t="s">
        <v>59</v>
      </c>
      <c r="C27" s="9">
        <v>200652.6</v>
      </c>
      <c r="D27" s="9">
        <v>227760.11500000005</v>
      </c>
      <c r="E27" s="9">
        <v>208031.66373000003</v>
      </c>
      <c r="F27" s="9">
        <v>203760.85785000003</v>
      </c>
      <c r="G27" s="9">
        <v>0</v>
      </c>
      <c r="H27" s="9">
        <v>203758.62261000005</v>
      </c>
      <c r="I27" s="9">
        <v>2.2352400000000006</v>
      </c>
      <c r="J27" s="9">
        <v>36491.111500000006</v>
      </c>
      <c r="K27" s="9">
        <f t="shared" si="0"/>
        <v>4270.80588</v>
      </c>
      <c r="L27" s="9">
        <f t="shared" si="1"/>
        <v>23999.25715000002</v>
      </c>
      <c r="M27" s="9">
        <f t="shared" si="2"/>
        <v>97.94704046325228</v>
      </c>
      <c r="N27" s="9">
        <f t="shared" si="3"/>
        <v>24001.49239</v>
      </c>
      <c r="O27" s="9">
        <f t="shared" si="4"/>
        <v>4273.04111999998</v>
      </c>
      <c r="P27" s="9">
        <f t="shared" si="5"/>
        <v>89.46194227641658</v>
      </c>
      <c r="Q27" s="10"/>
    </row>
    <row r="28" spans="1:17" ht="78.75">
      <c r="A28" s="7" t="s">
        <v>60</v>
      </c>
      <c r="B28" s="8" t="s">
        <v>192</v>
      </c>
      <c r="C28" s="11">
        <v>12000</v>
      </c>
      <c r="D28" s="11">
        <v>9037.468219999999</v>
      </c>
      <c r="E28" s="11">
        <v>9037.46822</v>
      </c>
      <c r="F28" s="11">
        <v>9037.46822</v>
      </c>
      <c r="G28" s="11">
        <v>0</v>
      </c>
      <c r="H28" s="11">
        <v>9037.46822</v>
      </c>
      <c r="I28" s="11">
        <v>0</v>
      </c>
      <c r="J28" s="11">
        <v>4314.37578</v>
      </c>
      <c r="K28" s="11">
        <f t="shared" si="0"/>
        <v>0</v>
      </c>
      <c r="L28" s="11">
        <f t="shared" si="1"/>
        <v>0</v>
      </c>
      <c r="M28" s="11">
        <f t="shared" si="2"/>
        <v>100</v>
      </c>
      <c r="N28" s="11">
        <f t="shared" si="3"/>
        <v>0</v>
      </c>
      <c r="O28" s="11">
        <f t="shared" si="4"/>
        <v>0</v>
      </c>
      <c r="P28" s="12">
        <f t="shared" si="5"/>
        <v>100.00000000000003</v>
      </c>
      <c r="Q28" s="10"/>
    </row>
    <row r="29" spans="1:17" ht="66">
      <c r="A29" s="7" t="s">
        <v>61</v>
      </c>
      <c r="B29" s="8" t="s">
        <v>193</v>
      </c>
      <c r="C29" s="11">
        <v>3000</v>
      </c>
      <c r="D29" s="11">
        <v>2595.51357</v>
      </c>
      <c r="E29" s="11">
        <v>2595.51357</v>
      </c>
      <c r="F29" s="11">
        <v>2595.51357</v>
      </c>
      <c r="G29" s="11">
        <v>0</v>
      </c>
      <c r="H29" s="11">
        <v>2595.51357</v>
      </c>
      <c r="I29" s="11">
        <v>0</v>
      </c>
      <c r="J29" s="11">
        <v>287.81438</v>
      </c>
      <c r="K29" s="11">
        <f t="shared" si="0"/>
        <v>0</v>
      </c>
      <c r="L29" s="11">
        <f t="shared" si="1"/>
        <v>0</v>
      </c>
      <c r="M29" s="11">
        <f t="shared" si="2"/>
        <v>100</v>
      </c>
      <c r="N29" s="11">
        <f t="shared" si="3"/>
        <v>0</v>
      </c>
      <c r="O29" s="11">
        <f t="shared" si="4"/>
        <v>0</v>
      </c>
      <c r="P29" s="12">
        <f t="shared" si="5"/>
        <v>100</v>
      </c>
      <c r="Q29" s="10"/>
    </row>
    <row r="30" spans="1:17" ht="78.75">
      <c r="A30" s="7" t="s">
        <v>62</v>
      </c>
      <c r="B30" s="8" t="s">
        <v>63</v>
      </c>
      <c r="C30" s="11">
        <v>2000</v>
      </c>
      <c r="D30" s="11">
        <v>980.46169</v>
      </c>
      <c r="E30" s="11">
        <v>980.46169</v>
      </c>
      <c r="F30" s="11">
        <v>980.46169</v>
      </c>
      <c r="G30" s="11">
        <v>0</v>
      </c>
      <c r="H30" s="11">
        <v>980.46169</v>
      </c>
      <c r="I30" s="11">
        <v>0</v>
      </c>
      <c r="J30" s="11">
        <v>160.96044</v>
      </c>
      <c r="K30" s="11">
        <f t="shared" si="0"/>
        <v>0</v>
      </c>
      <c r="L30" s="11">
        <f t="shared" si="1"/>
        <v>0</v>
      </c>
      <c r="M30" s="11">
        <f t="shared" si="2"/>
        <v>100</v>
      </c>
      <c r="N30" s="11">
        <f t="shared" si="3"/>
        <v>0</v>
      </c>
      <c r="O30" s="11">
        <f t="shared" si="4"/>
        <v>0</v>
      </c>
      <c r="P30" s="12">
        <f t="shared" si="5"/>
        <v>100</v>
      </c>
      <c r="Q30" s="10"/>
    </row>
    <row r="31" spans="1:17" ht="26.25">
      <c r="A31" s="7" t="s">
        <v>64</v>
      </c>
      <c r="B31" s="8" t="s">
        <v>65</v>
      </c>
      <c r="C31" s="11">
        <v>1000</v>
      </c>
      <c r="D31" s="11">
        <v>313.6208699999999</v>
      </c>
      <c r="E31" s="11">
        <v>313.6208699999999</v>
      </c>
      <c r="F31" s="11">
        <v>313.62087</v>
      </c>
      <c r="G31" s="11">
        <v>0</v>
      </c>
      <c r="H31" s="11">
        <v>313.62087</v>
      </c>
      <c r="I31" s="11">
        <v>0</v>
      </c>
      <c r="J31" s="11">
        <v>39.716519999999996</v>
      </c>
      <c r="K31" s="11">
        <f t="shared" si="0"/>
        <v>0</v>
      </c>
      <c r="L31" s="11">
        <f t="shared" si="1"/>
        <v>0</v>
      </c>
      <c r="M31" s="11">
        <f t="shared" si="2"/>
        <v>100.00000000000004</v>
      </c>
      <c r="N31" s="11">
        <f t="shared" si="3"/>
        <v>0</v>
      </c>
      <c r="O31" s="11">
        <f t="shared" si="4"/>
        <v>0</v>
      </c>
      <c r="P31" s="12">
        <f t="shared" si="5"/>
        <v>100.00000000000004</v>
      </c>
      <c r="Q31" s="10"/>
    </row>
    <row r="32" spans="1:17" ht="26.25">
      <c r="A32" s="7" t="s">
        <v>66</v>
      </c>
      <c r="B32" s="8" t="s">
        <v>67</v>
      </c>
      <c r="C32" s="11">
        <v>111679</v>
      </c>
      <c r="D32" s="11">
        <v>142198.33565</v>
      </c>
      <c r="E32" s="11">
        <v>139815.02438</v>
      </c>
      <c r="F32" s="11">
        <v>139815.02438</v>
      </c>
      <c r="G32" s="11">
        <v>0</v>
      </c>
      <c r="H32" s="11">
        <v>139815.02438</v>
      </c>
      <c r="I32" s="11">
        <v>0</v>
      </c>
      <c r="J32" s="11">
        <v>31600.91321</v>
      </c>
      <c r="K32" s="11">
        <f t="shared" si="0"/>
        <v>0</v>
      </c>
      <c r="L32" s="11">
        <f t="shared" si="1"/>
        <v>2383.3112700000056</v>
      </c>
      <c r="M32" s="11">
        <f t="shared" si="2"/>
        <v>100</v>
      </c>
      <c r="N32" s="11">
        <f t="shared" si="3"/>
        <v>2383.3112700000056</v>
      </c>
      <c r="O32" s="11">
        <f t="shared" si="4"/>
        <v>0</v>
      </c>
      <c r="P32" s="12">
        <f t="shared" si="5"/>
        <v>98.32395276702383</v>
      </c>
      <c r="Q32" s="10"/>
    </row>
    <row r="33" spans="1:17" ht="78.75">
      <c r="A33" s="7" t="s">
        <v>68</v>
      </c>
      <c r="B33" s="8" t="s">
        <v>194</v>
      </c>
      <c r="C33" s="11">
        <v>27.566000000000003</v>
      </c>
      <c r="D33" s="11">
        <v>21.00019</v>
      </c>
      <c r="E33" s="11">
        <v>21.00019</v>
      </c>
      <c r="F33" s="11">
        <v>21.00019</v>
      </c>
      <c r="G33" s="11">
        <v>0</v>
      </c>
      <c r="H33" s="11">
        <v>21.00019</v>
      </c>
      <c r="I33" s="11">
        <v>0</v>
      </c>
      <c r="J33" s="11">
        <v>0</v>
      </c>
      <c r="K33" s="11">
        <f t="shared" si="0"/>
        <v>0</v>
      </c>
      <c r="L33" s="11">
        <f t="shared" si="1"/>
        <v>0</v>
      </c>
      <c r="M33" s="11">
        <f t="shared" si="2"/>
        <v>100</v>
      </c>
      <c r="N33" s="11">
        <f t="shared" si="3"/>
        <v>0</v>
      </c>
      <c r="O33" s="11">
        <f t="shared" si="4"/>
        <v>0</v>
      </c>
      <c r="P33" s="12">
        <f t="shared" si="5"/>
        <v>100</v>
      </c>
      <c r="Q33" s="10"/>
    </row>
    <row r="34" spans="1:17" ht="78.75">
      <c r="A34" s="7" t="s">
        <v>69</v>
      </c>
      <c r="B34" s="8" t="s">
        <v>195</v>
      </c>
      <c r="C34" s="11">
        <v>2.622</v>
      </c>
      <c r="D34" s="11">
        <v>1.081</v>
      </c>
      <c r="E34" s="11">
        <v>1.081</v>
      </c>
      <c r="F34" s="11">
        <v>1.081</v>
      </c>
      <c r="G34" s="11">
        <v>0</v>
      </c>
      <c r="H34" s="11">
        <v>1.081</v>
      </c>
      <c r="I34" s="11">
        <v>0</v>
      </c>
      <c r="J34" s="11">
        <v>0</v>
      </c>
      <c r="K34" s="11">
        <f t="shared" si="0"/>
        <v>0</v>
      </c>
      <c r="L34" s="11">
        <f t="shared" si="1"/>
        <v>0</v>
      </c>
      <c r="M34" s="11">
        <f t="shared" si="2"/>
        <v>100</v>
      </c>
      <c r="N34" s="11">
        <f t="shared" si="3"/>
        <v>0</v>
      </c>
      <c r="O34" s="11">
        <f t="shared" si="4"/>
        <v>0</v>
      </c>
      <c r="P34" s="12">
        <f t="shared" si="5"/>
        <v>100</v>
      </c>
      <c r="Q34" s="10"/>
    </row>
    <row r="35" spans="1:17" ht="78.75">
      <c r="A35" s="7" t="s">
        <v>70</v>
      </c>
      <c r="B35" s="8" t="s">
        <v>71</v>
      </c>
      <c r="C35" s="11">
        <v>2.622</v>
      </c>
      <c r="D35" s="11">
        <v>2.162</v>
      </c>
      <c r="E35" s="11">
        <v>2.162</v>
      </c>
      <c r="F35" s="11">
        <v>2.162</v>
      </c>
      <c r="G35" s="11">
        <v>0</v>
      </c>
      <c r="H35" s="11">
        <v>2.162</v>
      </c>
      <c r="I35" s="11">
        <v>0</v>
      </c>
      <c r="J35" s="11">
        <v>0</v>
      </c>
      <c r="K35" s="11">
        <f t="shared" si="0"/>
        <v>0</v>
      </c>
      <c r="L35" s="11">
        <f t="shared" si="1"/>
        <v>0</v>
      </c>
      <c r="M35" s="11">
        <f t="shared" si="2"/>
        <v>100</v>
      </c>
      <c r="N35" s="11">
        <f t="shared" si="3"/>
        <v>0</v>
      </c>
      <c r="O35" s="11">
        <f t="shared" si="4"/>
        <v>0</v>
      </c>
      <c r="P35" s="12">
        <f t="shared" si="5"/>
        <v>100</v>
      </c>
      <c r="Q35" s="10"/>
    </row>
    <row r="36" spans="1:17" ht="26.25">
      <c r="A36" s="7" t="s">
        <v>72</v>
      </c>
      <c r="B36" s="8" t="s">
        <v>73</v>
      </c>
      <c r="C36" s="11">
        <v>6.59</v>
      </c>
      <c r="D36" s="11">
        <v>4.33254</v>
      </c>
      <c r="E36" s="11">
        <v>4.33254</v>
      </c>
      <c r="F36" s="11">
        <v>4.33254</v>
      </c>
      <c r="G36" s="11">
        <v>0</v>
      </c>
      <c r="H36" s="11">
        <v>4.33254</v>
      </c>
      <c r="I36" s="11">
        <v>0</v>
      </c>
      <c r="J36" s="11">
        <v>0</v>
      </c>
      <c r="K36" s="11">
        <f t="shared" si="0"/>
        <v>0</v>
      </c>
      <c r="L36" s="11">
        <f t="shared" si="1"/>
        <v>0</v>
      </c>
      <c r="M36" s="11">
        <f t="shared" si="2"/>
        <v>100</v>
      </c>
      <c r="N36" s="11">
        <f t="shared" si="3"/>
        <v>0</v>
      </c>
      <c r="O36" s="11">
        <f t="shared" si="4"/>
        <v>0</v>
      </c>
      <c r="P36" s="12">
        <f t="shared" si="5"/>
        <v>100</v>
      </c>
      <c r="Q36" s="10"/>
    </row>
    <row r="37" spans="1:17" ht="39">
      <c r="A37" s="7" t="s">
        <v>74</v>
      </c>
      <c r="B37" s="8" t="s">
        <v>75</v>
      </c>
      <c r="C37" s="11">
        <v>196.9</v>
      </c>
      <c r="D37" s="11">
        <v>212.32426999999998</v>
      </c>
      <c r="E37" s="11">
        <v>160.13427</v>
      </c>
      <c r="F37" s="11">
        <v>160.13427</v>
      </c>
      <c r="G37" s="11">
        <v>0</v>
      </c>
      <c r="H37" s="11">
        <v>160.13427</v>
      </c>
      <c r="I37" s="11">
        <v>0</v>
      </c>
      <c r="J37" s="11">
        <v>79.06517</v>
      </c>
      <c r="K37" s="11">
        <f t="shared" si="0"/>
        <v>0</v>
      </c>
      <c r="L37" s="11">
        <f t="shared" si="1"/>
        <v>52.19</v>
      </c>
      <c r="M37" s="11">
        <f t="shared" si="2"/>
        <v>100</v>
      </c>
      <c r="N37" s="11">
        <f t="shared" si="3"/>
        <v>52.19</v>
      </c>
      <c r="O37" s="11">
        <f t="shared" si="4"/>
        <v>0</v>
      </c>
      <c r="P37" s="12">
        <f t="shared" si="5"/>
        <v>75.4196729370599</v>
      </c>
      <c r="Q37" s="10"/>
    </row>
    <row r="38" spans="1:17" ht="78.75">
      <c r="A38" s="7" t="s">
        <v>76</v>
      </c>
      <c r="B38" s="8" t="s">
        <v>77</v>
      </c>
      <c r="C38" s="11">
        <v>102.2</v>
      </c>
      <c r="D38" s="11">
        <v>102.2</v>
      </c>
      <c r="E38" s="11">
        <v>102.2</v>
      </c>
      <c r="F38" s="11">
        <v>100</v>
      </c>
      <c r="G38" s="11">
        <v>0</v>
      </c>
      <c r="H38" s="11">
        <v>100</v>
      </c>
      <c r="I38" s="11">
        <v>0</v>
      </c>
      <c r="J38" s="11">
        <v>0</v>
      </c>
      <c r="K38" s="11">
        <f aca="true" t="shared" si="6" ref="K38:K69">E38-F38</f>
        <v>2.200000000000003</v>
      </c>
      <c r="L38" s="11">
        <f aca="true" t="shared" si="7" ref="L38:L69">D38-F38</f>
        <v>2.200000000000003</v>
      </c>
      <c r="M38" s="11">
        <f aca="true" t="shared" si="8" ref="M38:M69">IF(E38=0,0,(F38/E38)*100)</f>
        <v>97.84735812133071</v>
      </c>
      <c r="N38" s="11">
        <f aca="true" t="shared" si="9" ref="N38:N69">D38-H38</f>
        <v>2.200000000000003</v>
      </c>
      <c r="O38" s="11">
        <f aca="true" t="shared" si="10" ref="O38:O69">E38-H38</f>
        <v>2.200000000000003</v>
      </c>
      <c r="P38" s="12">
        <f t="shared" si="5"/>
        <v>97.84735812133071</v>
      </c>
      <c r="Q38" s="10"/>
    </row>
    <row r="39" spans="1:17" ht="66">
      <c r="A39" s="7" t="s">
        <v>78</v>
      </c>
      <c r="B39" s="8" t="s">
        <v>79</v>
      </c>
      <c r="C39" s="11">
        <v>8</v>
      </c>
      <c r="D39" s="11">
        <v>8</v>
      </c>
      <c r="E39" s="11">
        <v>5.85</v>
      </c>
      <c r="F39" s="11">
        <v>3.15729</v>
      </c>
      <c r="G39" s="11">
        <v>0</v>
      </c>
      <c r="H39" s="11">
        <v>3.15729</v>
      </c>
      <c r="I39" s="11">
        <v>0</v>
      </c>
      <c r="J39" s="11">
        <v>0</v>
      </c>
      <c r="K39" s="11">
        <f t="shared" si="6"/>
        <v>2.6927099999999995</v>
      </c>
      <c r="L39" s="11">
        <f t="shared" si="7"/>
        <v>4.84271</v>
      </c>
      <c r="M39" s="11">
        <f t="shared" si="8"/>
        <v>53.970769230769235</v>
      </c>
      <c r="N39" s="11">
        <f t="shared" si="9"/>
        <v>4.84271</v>
      </c>
      <c r="O39" s="11">
        <f t="shared" si="10"/>
        <v>2.6927099999999995</v>
      </c>
      <c r="P39" s="12">
        <f t="shared" si="5"/>
        <v>39.466125000000005</v>
      </c>
      <c r="Q39" s="10"/>
    </row>
    <row r="40" spans="1:17" ht="26.25">
      <c r="A40" s="7" t="s">
        <v>80</v>
      </c>
      <c r="B40" s="8" t="s">
        <v>81</v>
      </c>
      <c r="C40" s="11">
        <v>516</v>
      </c>
      <c r="D40" s="11">
        <v>516</v>
      </c>
      <c r="E40" s="11">
        <v>387</v>
      </c>
      <c r="F40" s="11">
        <v>365.25335</v>
      </c>
      <c r="G40" s="11">
        <v>0</v>
      </c>
      <c r="H40" s="11">
        <v>365.25335</v>
      </c>
      <c r="I40" s="11">
        <v>0</v>
      </c>
      <c r="J40" s="11">
        <v>0</v>
      </c>
      <c r="K40" s="11">
        <f t="shared" si="6"/>
        <v>21.74664999999999</v>
      </c>
      <c r="L40" s="11">
        <f t="shared" si="7"/>
        <v>150.74665</v>
      </c>
      <c r="M40" s="11">
        <f t="shared" si="8"/>
        <v>94.38071059431525</v>
      </c>
      <c r="N40" s="11">
        <f t="shared" si="9"/>
        <v>150.74665</v>
      </c>
      <c r="O40" s="11">
        <f t="shared" si="10"/>
        <v>21.74664999999999</v>
      </c>
      <c r="P40" s="12">
        <f t="shared" si="5"/>
        <v>70.78553294573643</v>
      </c>
      <c r="Q40" s="10"/>
    </row>
    <row r="41" spans="1:17" ht="39">
      <c r="A41" s="7" t="s">
        <v>82</v>
      </c>
      <c r="B41" s="8" t="s">
        <v>83</v>
      </c>
      <c r="C41" s="11">
        <v>1142.4</v>
      </c>
      <c r="D41" s="11">
        <v>1142.4</v>
      </c>
      <c r="E41" s="11">
        <v>831.1</v>
      </c>
      <c r="F41" s="11">
        <v>525.88594</v>
      </c>
      <c r="G41" s="11">
        <v>0</v>
      </c>
      <c r="H41" s="11">
        <v>525.88594</v>
      </c>
      <c r="I41" s="11">
        <v>0</v>
      </c>
      <c r="J41" s="11">
        <v>0</v>
      </c>
      <c r="K41" s="11">
        <f t="shared" si="6"/>
        <v>305.21406</v>
      </c>
      <c r="L41" s="11">
        <f t="shared" si="7"/>
        <v>616.5140600000001</v>
      </c>
      <c r="M41" s="11">
        <f t="shared" si="8"/>
        <v>63.27589219107207</v>
      </c>
      <c r="N41" s="11">
        <f t="shared" si="9"/>
        <v>616.5140600000001</v>
      </c>
      <c r="O41" s="11">
        <f t="shared" si="10"/>
        <v>305.21406</v>
      </c>
      <c r="P41" s="12">
        <f t="shared" si="5"/>
        <v>46.033433123249296</v>
      </c>
      <c r="Q41" s="10"/>
    </row>
    <row r="42" spans="1:17" ht="26.25">
      <c r="A42" s="7" t="s">
        <v>84</v>
      </c>
      <c r="B42" s="8" t="s">
        <v>85</v>
      </c>
      <c r="C42" s="11">
        <v>340</v>
      </c>
      <c r="D42" s="11">
        <v>340</v>
      </c>
      <c r="E42" s="11">
        <v>254.7</v>
      </c>
      <c r="F42" s="11">
        <v>254.7</v>
      </c>
      <c r="G42" s="11">
        <v>0</v>
      </c>
      <c r="H42" s="11">
        <v>254.7</v>
      </c>
      <c r="I42" s="11">
        <v>0</v>
      </c>
      <c r="J42" s="11">
        <v>0</v>
      </c>
      <c r="K42" s="11">
        <f t="shared" si="6"/>
        <v>0</v>
      </c>
      <c r="L42" s="11">
        <f t="shared" si="7"/>
        <v>85.30000000000001</v>
      </c>
      <c r="M42" s="11">
        <f t="shared" si="8"/>
        <v>100</v>
      </c>
      <c r="N42" s="11">
        <f t="shared" si="9"/>
        <v>85.30000000000001</v>
      </c>
      <c r="O42" s="11">
        <f t="shared" si="10"/>
        <v>0</v>
      </c>
      <c r="P42" s="12">
        <f t="shared" si="5"/>
        <v>74.91176470588235</v>
      </c>
      <c r="Q42" s="10"/>
    </row>
    <row r="43" spans="1:17" ht="12.75">
      <c r="A43" s="7" t="s">
        <v>86</v>
      </c>
      <c r="B43" s="8" t="s">
        <v>87</v>
      </c>
      <c r="C43" s="11">
        <v>530</v>
      </c>
      <c r="D43" s="11">
        <v>530</v>
      </c>
      <c r="E43" s="11">
        <v>383.13385</v>
      </c>
      <c r="F43" s="11">
        <v>340.8344</v>
      </c>
      <c r="G43" s="11">
        <v>0</v>
      </c>
      <c r="H43" s="11">
        <v>340.8344</v>
      </c>
      <c r="I43" s="11">
        <v>0</v>
      </c>
      <c r="J43" s="11">
        <v>0</v>
      </c>
      <c r="K43" s="11">
        <f t="shared" si="6"/>
        <v>42.29944999999998</v>
      </c>
      <c r="L43" s="11">
        <f t="shared" si="7"/>
        <v>189.16559999999998</v>
      </c>
      <c r="M43" s="11">
        <f t="shared" si="8"/>
        <v>88.95961554950053</v>
      </c>
      <c r="N43" s="11">
        <f t="shared" si="9"/>
        <v>189.16559999999998</v>
      </c>
      <c r="O43" s="11">
        <f t="shared" si="10"/>
        <v>42.29944999999998</v>
      </c>
      <c r="P43" s="12">
        <f t="shared" si="5"/>
        <v>64.30837735849056</v>
      </c>
      <c r="Q43" s="10"/>
    </row>
    <row r="44" spans="1:17" ht="26.25">
      <c r="A44" s="7" t="s">
        <v>88</v>
      </c>
      <c r="B44" s="8" t="s">
        <v>89</v>
      </c>
      <c r="C44" s="11">
        <v>250</v>
      </c>
      <c r="D44" s="11">
        <v>250</v>
      </c>
      <c r="E44" s="11">
        <v>173.0093</v>
      </c>
      <c r="F44" s="11">
        <v>33.29049</v>
      </c>
      <c r="G44" s="11">
        <v>0</v>
      </c>
      <c r="H44" s="11">
        <v>33.29049</v>
      </c>
      <c r="I44" s="11">
        <v>0</v>
      </c>
      <c r="J44" s="11">
        <v>0</v>
      </c>
      <c r="K44" s="11">
        <f t="shared" si="6"/>
        <v>139.71881</v>
      </c>
      <c r="L44" s="11">
        <f t="shared" si="7"/>
        <v>216.70951</v>
      </c>
      <c r="M44" s="11">
        <f t="shared" si="8"/>
        <v>19.24202340567819</v>
      </c>
      <c r="N44" s="11">
        <f t="shared" si="9"/>
        <v>216.70951</v>
      </c>
      <c r="O44" s="11">
        <f t="shared" si="10"/>
        <v>139.71881</v>
      </c>
      <c r="P44" s="12">
        <f t="shared" si="5"/>
        <v>13.316196</v>
      </c>
      <c r="Q44" s="10"/>
    </row>
    <row r="45" spans="1:17" ht="12.75">
      <c r="A45" s="7" t="s">
        <v>90</v>
      </c>
      <c r="B45" s="8" t="s">
        <v>91</v>
      </c>
      <c r="C45" s="11">
        <v>28509</v>
      </c>
      <c r="D45" s="11">
        <v>28509</v>
      </c>
      <c r="E45" s="11">
        <v>20458.386309999998</v>
      </c>
      <c r="F45" s="11">
        <v>19627.276329999997</v>
      </c>
      <c r="G45" s="11">
        <v>0</v>
      </c>
      <c r="H45" s="11">
        <v>19626.20133</v>
      </c>
      <c r="I45" s="11">
        <v>1.075</v>
      </c>
      <c r="J45" s="11">
        <v>0</v>
      </c>
      <c r="K45" s="11">
        <f t="shared" si="6"/>
        <v>831.1099800000011</v>
      </c>
      <c r="L45" s="11">
        <f t="shared" si="7"/>
        <v>8881.723670000003</v>
      </c>
      <c r="M45" s="11">
        <f t="shared" si="8"/>
        <v>95.93755847892189</v>
      </c>
      <c r="N45" s="11">
        <f t="shared" si="9"/>
        <v>8882.79867</v>
      </c>
      <c r="O45" s="11">
        <f t="shared" si="10"/>
        <v>832.1849799999982</v>
      </c>
      <c r="P45" s="12">
        <f t="shared" si="5"/>
        <v>68.84212469746396</v>
      </c>
      <c r="Q45" s="10"/>
    </row>
    <row r="46" spans="1:17" ht="26.25">
      <c r="A46" s="7" t="s">
        <v>92</v>
      </c>
      <c r="B46" s="8" t="s">
        <v>93</v>
      </c>
      <c r="C46" s="11">
        <v>2000</v>
      </c>
      <c r="D46" s="11">
        <v>2000</v>
      </c>
      <c r="E46" s="11">
        <v>1599.0095800000001</v>
      </c>
      <c r="F46" s="11">
        <v>1591.59803</v>
      </c>
      <c r="G46" s="11">
        <v>0</v>
      </c>
      <c r="H46" s="11">
        <v>1591.59803</v>
      </c>
      <c r="I46" s="11">
        <v>0</v>
      </c>
      <c r="J46" s="11">
        <v>0</v>
      </c>
      <c r="K46" s="11">
        <f t="shared" si="6"/>
        <v>7.411550000000034</v>
      </c>
      <c r="L46" s="11">
        <f t="shared" si="7"/>
        <v>408.4019699999999</v>
      </c>
      <c r="M46" s="11">
        <f t="shared" si="8"/>
        <v>99.53649120726344</v>
      </c>
      <c r="N46" s="11">
        <f t="shared" si="9"/>
        <v>408.4019699999999</v>
      </c>
      <c r="O46" s="11">
        <f t="shared" si="10"/>
        <v>7.411550000000034</v>
      </c>
      <c r="P46" s="12">
        <f t="shared" si="5"/>
        <v>79.5799015</v>
      </c>
      <c r="Q46" s="10"/>
    </row>
    <row r="47" spans="1:17" ht="12.75">
      <c r="A47" s="7" t="s">
        <v>94</v>
      </c>
      <c r="B47" s="8" t="s">
        <v>95</v>
      </c>
      <c r="C47" s="11">
        <v>6500</v>
      </c>
      <c r="D47" s="11">
        <v>6500</v>
      </c>
      <c r="E47" s="11">
        <v>5627.50871</v>
      </c>
      <c r="F47" s="11">
        <v>5579.04279</v>
      </c>
      <c r="G47" s="11">
        <v>0</v>
      </c>
      <c r="H47" s="11">
        <v>5579.04279</v>
      </c>
      <c r="I47" s="11">
        <v>0</v>
      </c>
      <c r="J47" s="11">
        <v>0</v>
      </c>
      <c r="K47" s="11">
        <f t="shared" si="6"/>
        <v>48.46591999999964</v>
      </c>
      <c r="L47" s="11">
        <f t="shared" si="7"/>
        <v>920.9572099999996</v>
      </c>
      <c r="M47" s="11">
        <f t="shared" si="8"/>
        <v>99.13876774790457</v>
      </c>
      <c r="N47" s="11">
        <f t="shared" si="9"/>
        <v>920.9572099999996</v>
      </c>
      <c r="O47" s="11">
        <f t="shared" si="10"/>
        <v>48.46591999999964</v>
      </c>
      <c r="P47" s="12">
        <f t="shared" si="5"/>
        <v>85.83142753846154</v>
      </c>
      <c r="Q47" s="10"/>
    </row>
    <row r="48" spans="1:17" ht="12.75">
      <c r="A48" s="7" t="s">
        <v>96</v>
      </c>
      <c r="B48" s="8" t="s">
        <v>97</v>
      </c>
      <c r="C48" s="11">
        <v>450</v>
      </c>
      <c r="D48" s="11">
        <v>450</v>
      </c>
      <c r="E48" s="11">
        <v>322.87106</v>
      </c>
      <c r="F48" s="11">
        <v>291.20797</v>
      </c>
      <c r="G48" s="11">
        <v>0</v>
      </c>
      <c r="H48" s="11">
        <v>291.20797</v>
      </c>
      <c r="I48" s="11">
        <v>0</v>
      </c>
      <c r="J48" s="11">
        <v>0</v>
      </c>
      <c r="K48" s="11">
        <f t="shared" si="6"/>
        <v>31.66309000000001</v>
      </c>
      <c r="L48" s="11">
        <f t="shared" si="7"/>
        <v>158.79203</v>
      </c>
      <c r="M48" s="11">
        <f t="shared" si="8"/>
        <v>90.19327096085973</v>
      </c>
      <c r="N48" s="11">
        <f t="shared" si="9"/>
        <v>158.79203</v>
      </c>
      <c r="O48" s="11">
        <f t="shared" si="10"/>
        <v>31.66309000000001</v>
      </c>
      <c r="P48" s="12">
        <f t="shared" si="5"/>
        <v>64.71288222222222</v>
      </c>
      <c r="Q48" s="10"/>
    </row>
    <row r="49" spans="1:17" ht="12.75">
      <c r="A49" s="7" t="s">
        <v>98</v>
      </c>
      <c r="B49" s="8" t="s">
        <v>99</v>
      </c>
      <c r="C49" s="11">
        <v>60</v>
      </c>
      <c r="D49" s="11">
        <v>60</v>
      </c>
      <c r="E49" s="11">
        <v>33.9</v>
      </c>
      <c r="F49" s="11">
        <v>23.22</v>
      </c>
      <c r="G49" s="11">
        <v>0</v>
      </c>
      <c r="H49" s="11">
        <v>23.22</v>
      </c>
      <c r="I49" s="11">
        <v>0</v>
      </c>
      <c r="J49" s="11">
        <v>0</v>
      </c>
      <c r="K49" s="11">
        <f t="shared" si="6"/>
        <v>10.68</v>
      </c>
      <c r="L49" s="11">
        <f t="shared" si="7"/>
        <v>36.78</v>
      </c>
      <c r="M49" s="11">
        <f t="shared" si="8"/>
        <v>68.49557522123894</v>
      </c>
      <c r="N49" s="11">
        <f t="shared" si="9"/>
        <v>36.78</v>
      </c>
      <c r="O49" s="11">
        <f t="shared" si="10"/>
        <v>10.68</v>
      </c>
      <c r="P49" s="12">
        <f t="shared" si="5"/>
        <v>38.699999999999996</v>
      </c>
      <c r="Q49" s="10"/>
    </row>
    <row r="50" spans="1:17" ht="26.25">
      <c r="A50" s="7" t="s">
        <v>100</v>
      </c>
      <c r="B50" s="8" t="s">
        <v>101</v>
      </c>
      <c r="C50" s="11">
        <v>6000</v>
      </c>
      <c r="D50" s="11">
        <v>6000</v>
      </c>
      <c r="E50" s="11">
        <v>4622.23013</v>
      </c>
      <c r="F50" s="11">
        <v>4305.36255</v>
      </c>
      <c r="G50" s="11">
        <v>0</v>
      </c>
      <c r="H50" s="11">
        <v>4304.96255</v>
      </c>
      <c r="I50" s="11">
        <v>0.4</v>
      </c>
      <c r="J50" s="11">
        <v>0</v>
      </c>
      <c r="K50" s="11">
        <f t="shared" si="6"/>
        <v>316.8675800000001</v>
      </c>
      <c r="L50" s="11">
        <f t="shared" si="7"/>
        <v>1694.6374500000002</v>
      </c>
      <c r="M50" s="11">
        <f t="shared" si="8"/>
        <v>93.14470350700604</v>
      </c>
      <c r="N50" s="11">
        <f t="shared" si="9"/>
        <v>1695.0374499999998</v>
      </c>
      <c r="O50" s="11">
        <f t="shared" si="10"/>
        <v>317.2675799999997</v>
      </c>
      <c r="P50" s="12">
        <f t="shared" si="5"/>
        <v>71.74937583333335</v>
      </c>
      <c r="Q50" s="10"/>
    </row>
    <row r="51" spans="1:17" ht="26.25">
      <c r="A51" s="7" t="s">
        <v>102</v>
      </c>
      <c r="B51" s="8" t="s">
        <v>103</v>
      </c>
      <c r="C51" s="11">
        <v>12000</v>
      </c>
      <c r="D51" s="11">
        <v>12000</v>
      </c>
      <c r="E51" s="11">
        <v>8543.17624</v>
      </c>
      <c r="F51" s="11">
        <v>8267.71957</v>
      </c>
      <c r="G51" s="11">
        <v>0</v>
      </c>
      <c r="H51" s="11">
        <v>8267.12917</v>
      </c>
      <c r="I51" s="11">
        <v>0.5904</v>
      </c>
      <c r="J51" s="11">
        <v>0</v>
      </c>
      <c r="K51" s="11">
        <f t="shared" si="6"/>
        <v>275.4566700000014</v>
      </c>
      <c r="L51" s="11">
        <f t="shared" si="7"/>
        <v>3732.2804300000007</v>
      </c>
      <c r="M51" s="11">
        <f t="shared" si="8"/>
        <v>96.7757112546703</v>
      </c>
      <c r="N51" s="11">
        <f t="shared" si="9"/>
        <v>3732.87083</v>
      </c>
      <c r="O51" s="11">
        <f t="shared" si="10"/>
        <v>276.04707000000053</v>
      </c>
      <c r="P51" s="12">
        <f t="shared" si="5"/>
        <v>68.89274308333333</v>
      </c>
      <c r="Q51" s="10"/>
    </row>
    <row r="52" spans="1:17" ht="26.25">
      <c r="A52" s="7" t="s">
        <v>104</v>
      </c>
      <c r="B52" s="8" t="s">
        <v>105</v>
      </c>
      <c r="C52" s="11">
        <v>72.2</v>
      </c>
      <c r="D52" s="11">
        <v>72.2</v>
      </c>
      <c r="E52" s="11">
        <v>54.65</v>
      </c>
      <c r="F52" s="11">
        <v>51.1036</v>
      </c>
      <c r="G52" s="11">
        <v>0</v>
      </c>
      <c r="H52" s="11">
        <v>51.1036</v>
      </c>
      <c r="I52" s="11">
        <v>0</v>
      </c>
      <c r="J52" s="11">
        <v>0</v>
      </c>
      <c r="K52" s="11">
        <f t="shared" si="6"/>
        <v>3.5463999999999984</v>
      </c>
      <c r="L52" s="11">
        <f t="shared" si="7"/>
        <v>21.096400000000003</v>
      </c>
      <c r="M52" s="11">
        <f t="shared" si="8"/>
        <v>93.51070448307411</v>
      </c>
      <c r="N52" s="11">
        <f t="shared" si="9"/>
        <v>21.096400000000003</v>
      </c>
      <c r="O52" s="11">
        <f t="shared" si="10"/>
        <v>3.5463999999999984</v>
      </c>
      <c r="P52" s="12">
        <f t="shared" si="5"/>
        <v>70.78060941828255</v>
      </c>
      <c r="Q52" s="10"/>
    </row>
    <row r="53" spans="1:17" ht="26.25">
      <c r="A53" s="7" t="s">
        <v>106</v>
      </c>
      <c r="B53" s="8" t="s">
        <v>107</v>
      </c>
      <c r="C53" s="11">
        <v>2200</v>
      </c>
      <c r="D53" s="11">
        <v>2200</v>
      </c>
      <c r="E53" s="11">
        <v>1683.07482</v>
      </c>
      <c r="F53" s="11">
        <v>1668.5318300000001</v>
      </c>
      <c r="G53" s="11">
        <v>0</v>
      </c>
      <c r="H53" s="11">
        <v>1668.5318300000001</v>
      </c>
      <c r="I53" s="11">
        <v>0</v>
      </c>
      <c r="J53" s="11">
        <v>0</v>
      </c>
      <c r="K53" s="11">
        <f t="shared" si="6"/>
        <v>14.542989999999918</v>
      </c>
      <c r="L53" s="11">
        <f t="shared" si="7"/>
        <v>531.4681699999999</v>
      </c>
      <c r="M53" s="11">
        <f t="shared" si="8"/>
        <v>99.13592730238814</v>
      </c>
      <c r="N53" s="11">
        <f t="shared" si="9"/>
        <v>531.4681699999999</v>
      </c>
      <c r="O53" s="11">
        <f t="shared" si="10"/>
        <v>14.542989999999918</v>
      </c>
      <c r="P53" s="12">
        <f t="shared" si="5"/>
        <v>75.84235590909091</v>
      </c>
      <c r="Q53" s="10"/>
    </row>
    <row r="54" spans="1:17" ht="26.25">
      <c r="A54" s="7" t="s">
        <v>108</v>
      </c>
      <c r="B54" s="8" t="s">
        <v>109</v>
      </c>
      <c r="C54" s="11">
        <v>34.1</v>
      </c>
      <c r="D54" s="11">
        <v>34.1</v>
      </c>
      <c r="E54" s="11">
        <v>34.1</v>
      </c>
      <c r="F54" s="11">
        <v>34.1</v>
      </c>
      <c r="G54" s="11">
        <v>0</v>
      </c>
      <c r="H54" s="11">
        <v>34.1</v>
      </c>
      <c r="I54" s="11">
        <v>0</v>
      </c>
      <c r="J54" s="11">
        <v>8.266</v>
      </c>
      <c r="K54" s="11">
        <f t="shared" si="6"/>
        <v>0</v>
      </c>
      <c r="L54" s="11">
        <f t="shared" si="7"/>
        <v>0</v>
      </c>
      <c r="M54" s="11">
        <f t="shared" si="8"/>
        <v>100</v>
      </c>
      <c r="N54" s="11">
        <f t="shared" si="9"/>
        <v>0</v>
      </c>
      <c r="O54" s="11">
        <f t="shared" si="10"/>
        <v>0</v>
      </c>
      <c r="P54" s="12">
        <f t="shared" si="5"/>
        <v>100</v>
      </c>
      <c r="Q54" s="10"/>
    </row>
    <row r="55" spans="1:17" ht="52.5">
      <c r="A55" s="7" t="s">
        <v>110</v>
      </c>
      <c r="B55" s="8" t="s">
        <v>111</v>
      </c>
      <c r="C55" s="11">
        <v>4451.4</v>
      </c>
      <c r="D55" s="11">
        <v>5160.4</v>
      </c>
      <c r="E55" s="11">
        <v>4413.35</v>
      </c>
      <c r="F55" s="11">
        <v>3604.351359999999</v>
      </c>
      <c r="G55" s="11">
        <v>0</v>
      </c>
      <c r="H55" s="11">
        <v>3604.351359999999</v>
      </c>
      <c r="I55" s="11">
        <v>0</v>
      </c>
      <c r="J55" s="11">
        <v>0</v>
      </c>
      <c r="K55" s="11">
        <f t="shared" si="6"/>
        <v>808.9986400000012</v>
      </c>
      <c r="L55" s="11">
        <f t="shared" si="7"/>
        <v>1556.0486400000004</v>
      </c>
      <c r="M55" s="11">
        <f t="shared" si="8"/>
        <v>81.66928433049722</v>
      </c>
      <c r="N55" s="11">
        <f t="shared" si="9"/>
        <v>1556.0486400000004</v>
      </c>
      <c r="O55" s="11">
        <f t="shared" si="10"/>
        <v>808.9986400000012</v>
      </c>
      <c r="P55" s="12">
        <f t="shared" si="5"/>
        <v>69.84635609642662</v>
      </c>
      <c r="Q55" s="10"/>
    </row>
    <row r="56" spans="1:17" ht="26.25">
      <c r="A56" s="7" t="s">
        <v>112</v>
      </c>
      <c r="B56" s="8" t="s">
        <v>113</v>
      </c>
      <c r="C56" s="11">
        <v>1778.5</v>
      </c>
      <c r="D56" s="11">
        <v>2030.5</v>
      </c>
      <c r="E56" s="11">
        <v>1603.1</v>
      </c>
      <c r="F56" s="11">
        <v>1438.77214</v>
      </c>
      <c r="G56" s="11">
        <v>0</v>
      </c>
      <c r="H56" s="11">
        <v>1438.77214</v>
      </c>
      <c r="I56" s="11">
        <v>0</v>
      </c>
      <c r="J56" s="11">
        <v>0</v>
      </c>
      <c r="K56" s="11">
        <f t="shared" si="6"/>
        <v>164.32785999999987</v>
      </c>
      <c r="L56" s="11">
        <f t="shared" si="7"/>
        <v>591.72786</v>
      </c>
      <c r="M56" s="11">
        <f t="shared" si="8"/>
        <v>89.7493693468904</v>
      </c>
      <c r="N56" s="11">
        <f t="shared" si="9"/>
        <v>591.72786</v>
      </c>
      <c r="O56" s="11">
        <f t="shared" si="10"/>
        <v>164.32785999999987</v>
      </c>
      <c r="P56" s="12">
        <f t="shared" si="5"/>
        <v>70.85802216202906</v>
      </c>
      <c r="Q56" s="10"/>
    </row>
    <row r="57" spans="1:17" ht="12.75">
      <c r="A57" s="7" t="s">
        <v>114</v>
      </c>
      <c r="B57" s="8" t="s">
        <v>115</v>
      </c>
      <c r="C57" s="11">
        <v>1175.1</v>
      </c>
      <c r="D57" s="11">
        <v>1278.3</v>
      </c>
      <c r="E57" s="11">
        <v>1117.5</v>
      </c>
      <c r="F57" s="11">
        <v>861.54734</v>
      </c>
      <c r="G57" s="11">
        <v>0</v>
      </c>
      <c r="H57" s="11">
        <v>861.54734</v>
      </c>
      <c r="I57" s="11">
        <v>0</v>
      </c>
      <c r="J57" s="11">
        <v>0</v>
      </c>
      <c r="K57" s="11">
        <f t="shared" si="6"/>
        <v>255.95266000000004</v>
      </c>
      <c r="L57" s="11">
        <f t="shared" si="7"/>
        <v>416.75266</v>
      </c>
      <c r="M57" s="11">
        <f t="shared" si="8"/>
        <v>77.09595883668904</v>
      </c>
      <c r="N57" s="11">
        <f t="shared" si="9"/>
        <v>416.75266</v>
      </c>
      <c r="O57" s="11">
        <f t="shared" si="10"/>
        <v>255.95266000000004</v>
      </c>
      <c r="P57" s="12">
        <f t="shared" si="5"/>
        <v>67.39789877180631</v>
      </c>
      <c r="Q57" s="10"/>
    </row>
    <row r="58" spans="1:17" ht="26.25">
      <c r="A58" s="7" t="s">
        <v>116</v>
      </c>
      <c r="B58" s="8" t="s">
        <v>117</v>
      </c>
      <c r="C58" s="11">
        <v>30</v>
      </c>
      <c r="D58" s="11">
        <v>30</v>
      </c>
      <c r="E58" s="11">
        <v>22.5</v>
      </c>
      <c r="F58" s="11">
        <v>11.71526</v>
      </c>
      <c r="G58" s="11">
        <v>0</v>
      </c>
      <c r="H58" s="11">
        <v>11.71526</v>
      </c>
      <c r="I58" s="11">
        <v>0</v>
      </c>
      <c r="J58" s="11">
        <v>0</v>
      </c>
      <c r="K58" s="11">
        <f t="shared" si="6"/>
        <v>10.78474</v>
      </c>
      <c r="L58" s="11">
        <f t="shared" si="7"/>
        <v>18.28474</v>
      </c>
      <c r="M58" s="11">
        <f t="shared" si="8"/>
        <v>52.067822222222226</v>
      </c>
      <c r="N58" s="11">
        <f t="shared" si="9"/>
        <v>18.28474</v>
      </c>
      <c r="O58" s="11">
        <f t="shared" si="10"/>
        <v>10.78474</v>
      </c>
      <c r="P58" s="12">
        <f t="shared" si="5"/>
        <v>39.050866666666664</v>
      </c>
      <c r="Q58" s="10"/>
    </row>
    <row r="59" spans="1:17" ht="39">
      <c r="A59" s="7" t="s">
        <v>118</v>
      </c>
      <c r="B59" s="8" t="s">
        <v>119</v>
      </c>
      <c r="C59" s="11">
        <v>40</v>
      </c>
      <c r="D59" s="11">
        <v>50</v>
      </c>
      <c r="E59" s="11">
        <v>41</v>
      </c>
      <c r="F59" s="11">
        <v>11.347450000000002</v>
      </c>
      <c r="G59" s="11">
        <v>0</v>
      </c>
      <c r="H59" s="11">
        <v>11.347450000000002</v>
      </c>
      <c r="I59" s="11">
        <v>0</v>
      </c>
      <c r="J59" s="11">
        <v>0</v>
      </c>
      <c r="K59" s="11">
        <f t="shared" si="6"/>
        <v>29.652549999999998</v>
      </c>
      <c r="L59" s="11">
        <f t="shared" si="7"/>
        <v>38.65255</v>
      </c>
      <c r="M59" s="11">
        <f t="shared" si="8"/>
        <v>27.676707317073173</v>
      </c>
      <c r="N59" s="11">
        <f t="shared" si="9"/>
        <v>38.65255</v>
      </c>
      <c r="O59" s="11">
        <f t="shared" si="10"/>
        <v>29.652549999999998</v>
      </c>
      <c r="P59" s="12">
        <f t="shared" si="5"/>
        <v>22.694900000000004</v>
      </c>
      <c r="Q59" s="10"/>
    </row>
    <row r="60" spans="1:17" ht="52.5">
      <c r="A60" s="7" t="s">
        <v>120</v>
      </c>
      <c r="B60" s="8" t="s">
        <v>121</v>
      </c>
      <c r="C60" s="11">
        <v>0</v>
      </c>
      <c r="D60" s="11">
        <v>16.815</v>
      </c>
      <c r="E60" s="11">
        <v>16.815</v>
      </c>
      <c r="F60" s="11">
        <v>16.815</v>
      </c>
      <c r="G60" s="11">
        <v>0</v>
      </c>
      <c r="H60" s="11">
        <v>16.815</v>
      </c>
      <c r="I60" s="11">
        <v>0</v>
      </c>
      <c r="J60" s="11">
        <v>0</v>
      </c>
      <c r="K60" s="11">
        <f t="shared" si="6"/>
        <v>0</v>
      </c>
      <c r="L60" s="11">
        <f t="shared" si="7"/>
        <v>0</v>
      </c>
      <c r="M60" s="11">
        <f t="shared" si="8"/>
        <v>100</v>
      </c>
      <c r="N60" s="11">
        <f t="shared" si="9"/>
        <v>0</v>
      </c>
      <c r="O60" s="11">
        <f t="shared" si="10"/>
        <v>0</v>
      </c>
      <c r="P60" s="12">
        <f t="shared" si="5"/>
        <v>100</v>
      </c>
      <c r="Q60" s="10"/>
    </row>
    <row r="61" spans="1:17" ht="52.5">
      <c r="A61" s="7" t="s">
        <v>122</v>
      </c>
      <c r="B61" s="8" t="s">
        <v>123</v>
      </c>
      <c r="C61" s="11">
        <v>480</v>
      </c>
      <c r="D61" s="11">
        <v>480</v>
      </c>
      <c r="E61" s="11">
        <v>360</v>
      </c>
      <c r="F61" s="11">
        <v>331.82784999999996</v>
      </c>
      <c r="G61" s="11">
        <v>0</v>
      </c>
      <c r="H61" s="11">
        <v>331.65801</v>
      </c>
      <c r="I61" s="11">
        <v>0.16984000000000002</v>
      </c>
      <c r="J61" s="11">
        <v>0</v>
      </c>
      <c r="K61" s="11">
        <f t="shared" si="6"/>
        <v>28.172150000000045</v>
      </c>
      <c r="L61" s="11">
        <f t="shared" si="7"/>
        <v>148.17215000000004</v>
      </c>
      <c r="M61" s="11">
        <f t="shared" si="8"/>
        <v>92.17440277777776</v>
      </c>
      <c r="N61" s="11">
        <f t="shared" si="9"/>
        <v>148.34199</v>
      </c>
      <c r="O61" s="11">
        <f t="shared" si="10"/>
        <v>28.34199000000001</v>
      </c>
      <c r="P61" s="12">
        <f t="shared" si="5"/>
        <v>69.09541875</v>
      </c>
      <c r="Q61" s="10"/>
    </row>
    <row r="62" spans="1:17" ht="66">
      <c r="A62" s="7" t="s">
        <v>124</v>
      </c>
      <c r="B62" s="8" t="s">
        <v>125</v>
      </c>
      <c r="C62" s="11">
        <v>701.4</v>
      </c>
      <c r="D62" s="11">
        <v>1301.4</v>
      </c>
      <c r="E62" s="11">
        <v>1301.4</v>
      </c>
      <c r="F62" s="11">
        <v>700.2078</v>
      </c>
      <c r="G62" s="11">
        <v>0</v>
      </c>
      <c r="H62" s="11">
        <v>700.2078</v>
      </c>
      <c r="I62" s="11">
        <v>0</v>
      </c>
      <c r="J62" s="11">
        <v>0</v>
      </c>
      <c r="K62" s="11">
        <f t="shared" si="6"/>
        <v>601.1922000000001</v>
      </c>
      <c r="L62" s="11">
        <f t="shared" si="7"/>
        <v>601.1922000000001</v>
      </c>
      <c r="M62" s="11">
        <f t="shared" si="8"/>
        <v>53.80419548178884</v>
      </c>
      <c r="N62" s="11">
        <f t="shared" si="9"/>
        <v>601.1922000000001</v>
      </c>
      <c r="O62" s="11">
        <f t="shared" si="10"/>
        <v>601.1922000000001</v>
      </c>
      <c r="P62" s="12">
        <f t="shared" si="5"/>
        <v>53.80419548178884</v>
      </c>
      <c r="Q62" s="10"/>
    </row>
    <row r="63" spans="1:17" ht="39">
      <c r="A63" s="7" t="s">
        <v>126</v>
      </c>
      <c r="B63" s="8" t="s">
        <v>127</v>
      </c>
      <c r="C63" s="11">
        <v>142</v>
      </c>
      <c r="D63" s="11">
        <v>142</v>
      </c>
      <c r="E63" s="11">
        <v>127.1</v>
      </c>
      <c r="F63" s="11">
        <v>96.35884999999999</v>
      </c>
      <c r="G63" s="11">
        <v>0</v>
      </c>
      <c r="H63" s="11">
        <v>96.35884999999999</v>
      </c>
      <c r="I63" s="11">
        <v>0</v>
      </c>
      <c r="J63" s="11">
        <v>0</v>
      </c>
      <c r="K63" s="11">
        <f t="shared" si="6"/>
        <v>30.741150000000005</v>
      </c>
      <c r="L63" s="11">
        <f t="shared" si="7"/>
        <v>45.64115000000001</v>
      </c>
      <c r="M63" s="11">
        <f t="shared" si="8"/>
        <v>75.81341463414634</v>
      </c>
      <c r="N63" s="11">
        <f t="shared" si="9"/>
        <v>45.64115000000001</v>
      </c>
      <c r="O63" s="11">
        <f t="shared" si="10"/>
        <v>30.741150000000005</v>
      </c>
      <c r="P63" s="12">
        <f t="shared" si="5"/>
        <v>67.85834507042253</v>
      </c>
      <c r="Q63" s="10"/>
    </row>
    <row r="64" spans="1:17" ht="12.75">
      <c r="A64" s="7" t="s">
        <v>128</v>
      </c>
      <c r="B64" s="8" t="s">
        <v>129</v>
      </c>
      <c r="C64" s="11">
        <v>76</v>
      </c>
      <c r="D64" s="11">
        <v>76</v>
      </c>
      <c r="E64" s="11">
        <v>56.7</v>
      </c>
      <c r="F64" s="11">
        <v>34.746930000000006</v>
      </c>
      <c r="G64" s="11">
        <v>0</v>
      </c>
      <c r="H64" s="11">
        <v>34.746930000000006</v>
      </c>
      <c r="I64" s="11">
        <v>0</v>
      </c>
      <c r="J64" s="11">
        <v>0</v>
      </c>
      <c r="K64" s="11">
        <f t="shared" si="6"/>
        <v>21.953069999999997</v>
      </c>
      <c r="L64" s="11">
        <f t="shared" si="7"/>
        <v>41.253069999999994</v>
      </c>
      <c r="M64" s="11">
        <f t="shared" si="8"/>
        <v>61.2820634920635</v>
      </c>
      <c r="N64" s="11">
        <f t="shared" si="9"/>
        <v>41.253069999999994</v>
      </c>
      <c r="O64" s="11">
        <f t="shared" si="10"/>
        <v>21.953069999999997</v>
      </c>
      <c r="P64" s="12">
        <f t="shared" si="5"/>
        <v>45.71964473684211</v>
      </c>
      <c r="Q64" s="10"/>
    </row>
    <row r="65" spans="1:17" ht="12.75">
      <c r="A65" s="7" t="s">
        <v>130</v>
      </c>
      <c r="B65" s="8" t="s">
        <v>131</v>
      </c>
      <c r="C65" s="11">
        <v>1149</v>
      </c>
      <c r="D65" s="11">
        <v>1114.5</v>
      </c>
      <c r="E65" s="11">
        <v>925.5</v>
      </c>
      <c r="F65" s="11">
        <v>660.085</v>
      </c>
      <c r="G65" s="11">
        <v>0</v>
      </c>
      <c r="H65" s="11">
        <v>660.085</v>
      </c>
      <c r="I65" s="11">
        <v>0</v>
      </c>
      <c r="J65" s="11">
        <v>0</v>
      </c>
      <c r="K65" s="11">
        <f t="shared" si="6"/>
        <v>265.41499999999996</v>
      </c>
      <c r="L65" s="11">
        <f t="shared" si="7"/>
        <v>454.41499999999996</v>
      </c>
      <c r="M65" s="11">
        <f t="shared" si="8"/>
        <v>71.32198811453269</v>
      </c>
      <c r="N65" s="11">
        <f t="shared" si="9"/>
        <v>454.41499999999996</v>
      </c>
      <c r="O65" s="11">
        <f t="shared" si="10"/>
        <v>265.41499999999996</v>
      </c>
      <c r="P65" s="12">
        <f t="shared" si="5"/>
        <v>59.22700762673845</v>
      </c>
      <c r="Q65" s="10"/>
    </row>
    <row r="66" spans="1:17" ht="12.75">
      <c r="A66" s="5" t="s">
        <v>132</v>
      </c>
      <c r="B66" s="6" t="s">
        <v>133</v>
      </c>
      <c r="C66" s="9">
        <v>15971.54</v>
      </c>
      <c r="D66" s="9">
        <v>17392.66</v>
      </c>
      <c r="E66" s="9">
        <v>15940.06</v>
      </c>
      <c r="F66" s="9">
        <v>11984.288009999998</v>
      </c>
      <c r="G66" s="9">
        <v>0</v>
      </c>
      <c r="H66" s="9">
        <v>11983.11565</v>
      </c>
      <c r="I66" s="9">
        <v>1.17236</v>
      </c>
      <c r="J66" s="9">
        <v>0</v>
      </c>
      <c r="K66" s="9">
        <f t="shared" si="6"/>
        <v>3955.771990000001</v>
      </c>
      <c r="L66" s="9">
        <f t="shared" si="7"/>
        <v>5408.3719900000015</v>
      </c>
      <c r="M66" s="9">
        <f t="shared" si="8"/>
        <v>75.1834560848579</v>
      </c>
      <c r="N66" s="9">
        <f t="shared" si="9"/>
        <v>5409.54435</v>
      </c>
      <c r="O66" s="9">
        <f t="shared" si="10"/>
        <v>3956.9443499999998</v>
      </c>
      <c r="P66" s="9">
        <f t="shared" si="5"/>
        <v>68.89754442391217</v>
      </c>
      <c r="Q66" s="10"/>
    </row>
    <row r="67" spans="1:17" ht="26.25">
      <c r="A67" s="7" t="s">
        <v>134</v>
      </c>
      <c r="B67" s="8" t="s">
        <v>135</v>
      </c>
      <c r="C67" s="11">
        <v>300.84</v>
      </c>
      <c r="D67" s="11">
        <v>300.84</v>
      </c>
      <c r="E67" s="11">
        <v>258.04</v>
      </c>
      <c r="F67" s="11">
        <v>98.81784000000002</v>
      </c>
      <c r="G67" s="11">
        <v>0</v>
      </c>
      <c r="H67" s="11">
        <v>98.81784000000002</v>
      </c>
      <c r="I67" s="11">
        <v>0</v>
      </c>
      <c r="J67" s="11">
        <v>0</v>
      </c>
      <c r="K67" s="11">
        <f t="shared" si="6"/>
        <v>159.22216</v>
      </c>
      <c r="L67" s="11">
        <f t="shared" si="7"/>
        <v>202.02215999999996</v>
      </c>
      <c r="M67" s="11">
        <f t="shared" si="8"/>
        <v>38.29555107735235</v>
      </c>
      <c r="N67" s="11">
        <f t="shared" si="9"/>
        <v>202.02215999999996</v>
      </c>
      <c r="O67" s="11">
        <f t="shared" si="10"/>
        <v>159.22216</v>
      </c>
      <c r="P67" s="12">
        <f>H67/D67*100</f>
        <v>32.847307538891116</v>
      </c>
      <c r="Q67" s="10"/>
    </row>
    <row r="68" spans="1:17" ht="12.75">
      <c r="A68" s="7" t="s">
        <v>136</v>
      </c>
      <c r="B68" s="8" t="s">
        <v>137</v>
      </c>
      <c r="C68" s="11">
        <v>2106.8</v>
      </c>
      <c r="D68" s="11">
        <v>2498.1</v>
      </c>
      <c r="E68" s="11">
        <v>2273.7</v>
      </c>
      <c r="F68" s="11">
        <v>1716.3320299999998</v>
      </c>
      <c r="G68" s="11">
        <v>0</v>
      </c>
      <c r="H68" s="11">
        <v>1716.3320299999998</v>
      </c>
      <c r="I68" s="11">
        <v>0</v>
      </c>
      <c r="J68" s="11">
        <v>0</v>
      </c>
      <c r="K68" s="11">
        <f t="shared" si="6"/>
        <v>557.36797</v>
      </c>
      <c r="L68" s="11">
        <f t="shared" si="7"/>
        <v>781.7679700000001</v>
      </c>
      <c r="M68" s="11">
        <f t="shared" si="8"/>
        <v>75.48630118309363</v>
      </c>
      <c r="N68" s="11">
        <f t="shared" si="9"/>
        <v>781.7679700000001</v>
      </c>
      <c r="O68" s="11">
        <f t="shared" si="10"/>
        <v>557.36797</v>
      </c>
      <c r="P68" s="12">
        <f>H68/D68*100</f>
        <v>68.70549737800728</v>
      </c>
      <c r="Q68" s="10"/>
    </row>
    <row r="69" spans="1:17" ht="12.75">
      <c r="A69" s="7" t="s">
        <v>138</v>
      </c>
      <c r="B69" s="8" t="s">
        <v>139</v>
      </c>
      <c r="C69" s="11">
        <v>1688.8</v>
      </c>
      <c r="D69" s="11">
        <v>1918.12</v>
      </c>
      <c r="E69" s="11">
        <v>1748.82</v>
      </c>
      <c r="F69" s="11">
        <v>1215.1294400000004</v>
      </c>
      <c r="G69" s="11">
        <v>0</v>
      </c>
      <c r="H69" s="11">
        <v>1215.1294400000004</v>
      </c>
      <c r="I69" s="11">
        <v>0</v>
      </c>
      <c r="J69" s="11">
        <v>0</v>
      </c>
      <c r="K69" s="11">
        <f t="shared" si="6"/>
        <v>533.6905599999996</v>
      </c>
      <c r="L69" s="11">
        <f t="shared" si="7"/>
        <v>702.9905599999995</v>
      </c>
      <c r="M69" s="11">
        <f t="shared" si="8"/>
        <v>69.48281927242371</v>
      </c>
      <c r="N69" s="11">
        <f t="shared" si="9"/>
        <v>702.9905599999995</v>
      </c>
      <c r="O69" s="11">
        <f t="shared" si="10"/>
        <v>533.6905599999996</v>
      </c>
      <c r="P69" s="12">
        <f>H69/D69*100</f>
        <v>63.35002189644029</v>
      </c>
      <c r="Q69" s="10"/>
    </row>
    <row r="70" spans="1:17" ht="26.25">
      <c r="A70" s="7" t="s">
        <v>140</v>
      </c>
      <c r="B70" s="8" t="s">
        <v>141</v>
      </c>
      <c r="C70" s="11">
        <v>2896.3</v>
      </c>
      <c r="D70" s="11">
        <v>3549.8</v>
      </c>
      <c r="E70" s="11">
        <v>3377.6</v>
      </c>
      <c r="F70" s="11">
        <v>2514.67125</v>
      </c>
      <c r="G70" s="11">
        <v>0</v>
      </c>
      <c r="H70" s="11">
        <v>2513.49889</v>
      </c>
      <c r="I70" s="11">
        <v>1.17236</v>
      </c>
      <c r="J70" s="11">
        <v>0</v>
      </c>
      <c r="K70" s="11">
        <f aca="true" t="shared" si="11" ref="K70:K94">E70-F70</f>
        <v>862.92875</v>
      </c>
      <c r="L70" s="11">
        <f aca="true" t="shared" si="12" ref="L70:L94">D70-F70</f>
        <v>1035.1287500000003</v>
      </c>
      <c r="M70" s="11">
        <f aca="true" t="shared" si="13" ref="M70:M94">IF(E70=0,0,(F70/E70)*100)</f>
        <v>74.45142260776882</v>
      </c>
      <c r="N70" s="11">
        <f aca="true" t="shared" si="14" ref="N70:N94">D70-H70</f>
        <v>1036.3011100000003</v>
      </c>
      <c r="O70" s="11">
        <f aca="true" t="shared" si="15" ref="O70:O94">E70-H70</f>
        <v>864.1011100000001</v>
      </c>
      <c r="P70" s="12">
        <f>H70/D70*100</f>
        <v>70.8067747478731</v>
      </c>
      <c r="Q70" s="10"/>
    </row>
    <row r="71" spans="1:17" ht="12.75">
      <c r="A71" s="7" t="s">
        <v>142</v>
      </c>
      <c r="B71" s="8" t="s">
        <v>143</v>
      </c>
      <c r="C71" s="11">
        <v>8978.8</v>
      </c>
      <c r="D71" s="11">
        <v>9125.8</v>
      </c>
      <c r="E71" s="11">
        <v>8281.9</v>
      </c>
      <c r="F71" s="11">
        <v>6439.33745</v>
      </c>
      <c r="G71" s="11">
        <v>0</v>
      </c>
      <c r="H71" s="11">
        <v>6439.33745</v>
      </c>
      <c r="I71" s="11">
        <v>0</v>
      </c>
      <c r="J71" s="11">
        <v>0</v>
      </c>
      <c r="K71" s="11">
        <f t="shared" si="11"/>
        <v>1842.5625499999996</v>
      </c>
      <c r="L71" s="11">
        <f t="shared" si="12"/>
        <v>2686.4625499999993</v>
      </c>
      <c r="M71" s="11">
        <f t="shared" si="13"/>
        <v>77.75193433873869</v>
      </c>
      <c r="N71" s="11">
        <f t="shared" si="14"/>
        <v>2686.4625499999993</v>
      </c>
      <c r="O71" s="11">
        <f t="shared" si="15"/>
        <v>1842.5625499999996</v>
      </c>
      <c r="P71" s="12">
        <f>H71/D71*100</f>
        <v>70.56189539547219</v>
      </c>
      <c r="Q71" s="10"/>
    </row>
    <row r="72" spans="1:17" ht="12.75">
      <c r="A72" s="5" t="s">
        <v>144</v>
      </c>
      <c r="B72" s="6" t="s">
        <v>145</v>
      </c>
      <c r="C72" s="9">
        <v>2310.5</v>
      </c>
      <c r="D72" s="9">
        <v>2619.5</v>
      </c>
      <c r="E72" s="9">
        <v>2412.7</v>
      </c>
      <c r="F72" s="9">
        <v>1734.65951</v>
      </c>
      <c r="G72" s="9">
        <v>0</v>
      </c>
      <c r="H72" s="9">
        <v>1734.65951</v>
      </c>
      <c r="I72" s="9">
        <v>0</v>
      </c>
      <c r="J72" s="9">
        <v>79.07809999999999</v>
      </c>
      <c r="K72" s="9">
        <f t="shared" si="11"/>
        <v>678.0404899999999</v>
      </c>
      <c r="L72" s="9">
        <f t="shared" si="12"/>
        <v>884.84049</v>
      </c>
      <c r="M72" s="9">
        <f t="shared" si="13"/>
        <v>71.89702449537863</v>
      </c>
      <c r="N72" s="9">
        <f t="shared" si="14"/>
        <v>884.84049</v>
      </c>
      <c r="O72" s="9">
        <f t="shared" si="15"/>
        <v>678.0404899999999</v>
      </c>
      <c r="P72" s="9">
        <f>IF(E72=0,0,(H72/E72)*100)</f>
        <v>71.89702449537863</v>
      </c>
      <c r="Q72" s="10"/>
    </row>
    <row r="73" spans="1:17" ht="26.25">
      <c r="A73" s="7" t="s">
        <v>146</v>
      </c>
      <c r="B73" s="8" t="s">
        <v>147</v>
      </c>
      <c r="C73" s="11">
        <v>150</v>
      </c>
      <c r="D73" s="11">
        <v>150</v>
      </c>
      <c r="E73" s="11">
        <v>137.2</v>
      </c>
      <c r="F73" s="11">
        <v>96.98862</v>
      </c>
      <c r="G73" s="11">
        <v>0</v>
      </c>
      <c r="H73" s="11">
        <v>96.98862</v>
      </c>
      <c r="I73" s="11">
        <v>0</v>
      </c>
      <c r="J73" s="11">
        <v>0</v>
      </c>
      <c r="K73" s="11">
        <f t="shared" si="11"/>
        <v>40.21137999999999</v>
      </c>
      <c r="L73" s="11">
        <f t="shared" si="12"/>
        <v>53.01138</v>
      </c>
      <c r="M73" s="11">
        <f t="shared" si="13"/>
        <v>70.69141399416911</v>
      </c>
      <c r="N73" s="11">
        <f t="shared" si="14"/>
        <v>53.01138</v>
      </c>
      <c r="O73" s="11">
        <f t="shared" si="15"/>
        <v>40.21137999999999</v>
      </c>
      <c r="P73" s="12">
        <f>H73/D73*100</f>
        <v>64.65908</v>
      </c>
      <c r="Q73" s="10"/>
    </row>
    <row r="74" spans="1:17" ht="26.25">
      <c r="A74" s="7" t="s">
        <v>148</v>
      </c>
      <c r="B74" s="8" t="s">
        <v>149</v>
      </c>
      <c r="C74" s="11">
        <v>2160.5</v>
      </c>
      <c r="D74" s="11">
        <v>2469.5</v>
      </c>
      <c r="E74" s="11">
        <v>2275.5</v>
      </c>
      <c r="F74" s="11">
        <v>1637.6708899999999</v>
      </c>
      <c r="G74" s="11">
        <v>0</v>
      </c>
      <c r="H74" s="11">
        <v>1637.6708899999999</v>
      </c>
      <c r="I74" s="11">
        <v>0</v>
      </c>
      <c r="J74" s="11">
        <v>79.07809999999999</v>
      </c>
      <c r="K74" s="11">
        <f t="shared" si="11"/>
        <v>637.8291100000001</v>
      </c>
      <c r="L74" s="11">
        <f t="shared" si="12"/>
        <v>831.8291100000001</v>
      </c>
      <c r="M74" s="11">
        <f t="shared" si="13"/>
        <v>71.96971610635025</v>
      </c>
      <c r="N74" s="11">
        <f t="shared" si="14"/>
        <v>831.8291100000001</v>
      </c>
      <c r="O74" s="11">
        <f t="shared" si="15"/>
        <v>637.8291100000001</v>
      </c>
      <c r="P74" s="12">
        <f>H74/D74*100</f>
        <v>66.31588945130594</v>
      </c>
      <c r="Q74" s="10"/>
    </row>
    <row r="75" spans="1:17" ht="12.75">
      <c r="A75" s="5" t="s">
        <v>150</v>
      </c>
      <c r="B75" s="6" t="s">
        <v>151</v>
      </c>
      <c r="C75" s="9">
        <v>11478.73</v>
      </c>
      <c r="D75" s="9">
        <v>12763.927</v>
      </c>
      <c r="E75" s="9">
        <v>10480.947</v>
      </c>
      <c r="F75" s="9">
        <v>8628.86109</v>
      </c>
      <c r="G75" s="9">
        <v>0</v>
      </c>
      <c r="H75" s="9">
        <v>8620.27028</v>
      </c>
      <c r="I75" s="9">
        <v>8.59081</v>
      </c>
      <c r="J75" s="9">
        <v>383.05888</v>
      </c>
      <c r="K75" s="9">
        <f t="shared" si="11"/>
        <v>1852.0859099999998</v>
      </c>
      <c r="L75" s="9">
        <f t="shared" si="12"/>
        <v>4135.065909999999</v>
      </c>
      <c r="M75" s="9">
        <f t="shared" si="13"/>
        <v>82.32902131839805</v>
      </c>
      <c r="N75" s="9">
        <f t="shared" si="14"/>
        <v>4143.656719999999</v>
      </c>
      <c r="O75" s="9">
        <f t="shared" si="15"/>
        <v>1860.6767199999995</v>
      </c>
      <c r="P75" s="9">
        <f>IF(E75=0,0,(H75/E75)*100)</f>
        <v>82.24705534719334</v>
      </c>
      <c r="Q75" s="10"/>
    </row>
    <row r="76" spans="1:17" ht="26.25">
      <c r="A76" s="7" t="s">
        <v>152</v>
      </c>
      <c r="B76" s="8" t="s">
        <v>153</v>
      </c>
      <c r="C76" s="11">
        <v>280</v>
      </c>
      <c r="D76" s="11">
        <v>416.6</v>
      </c>
      <c r="E76" s="11">
        <v>416.6</v>
      </c>
      <c r="F76" s="11">
        <v>307.08795000000003</v>
      </c>
      <c r="G76" s="11">
        <v>0</v>
      </c>
      <c r="H76" s="11">
        <v>307.08795000000003</v>
      </c>
      <c r="I76" s="11">
        <v>0</v>
      </c>
      <c r="J76" s="11">
        <v>0</v>
      </c>
      <c r="K76" s="11">
        <f t="shared" si="11"/>
        <v>109.51204999999999</v>
      </c>
      <c r="L76" s="11">
        <f t="shared" si="12"/>
        <v>109.51204999999999</v>
      </c>
      <c r="M76" s="11">
        <f t="shared" si="13"/>
        <v>73.7129020643303</v>
      </c>
      <c r="N76" s="11">
        <f t="shared" si="14"/>
        <v>109.51204999999999</v>
      </c>
      <c r="O76" s="11">
        <f t="shared" si="15"/>
        <v>109.51204999999999</v>
      </c>
      <c r="P76" s="12">
        <f>H76/D76*100</f>
        <v>73.7129020643303</v>
      </c>
      <c r="Q76" s="10"/>
    </row>
    <row r="77" spans="1:17" ht="12.75">
      <c r="A77" s="7" t="s">
        <v>154</v>
      </c>
      <c r="B77" s="8" t="s">
        <v>155</v>
      </c>
      <c r="C77" s="11">
        <v>11198.73</v>
      </c>
      <c r="D77" s="11">
        <v>11651.73</v>
      </c>
      <c r="E77" s="11">
        <v>9368.75</v>
      </c>
      <c r="F77" s="11">
        <v>8321.77314</v>
      </c>
      <c r="G77" s="11">
        <v>0</v>
      </c>
      <c r="H77" s="11">
        <v>8313.182330000001</v>
      </c>
      <c r="I77" s="11">
        <v>8.59081</v>
      </c>
      <c r="J77" s="11">
        <v>383.05888</v>
      </c>
      <c r="K77" s="11">
        <f t="shared" si="11"/>
        <v>1046.9768600000007</v>
      </c>
      <c r="L77" s="11">
        <f t="shared" si="12"/>
        <v>3329.9568600000002</v>
      </c>
      <c r="M77" s="11">
        <f t="shared" si="13"/>
        <v>88.8247966911274</v>
      </c>
      <c r="N77" s="11">
        <f t="shared" si="14"/>
        <v>3338.547669999998</v>
      </c>
      <c r="O77" s="11">
        <f t="shared" si="15"/>
        <v>1055.5676699999985</v>
      </c>
      <c r="P77" s="12">
        <f>H77/D77*100</f>
        <v>71.34719333523864</v>
      </c>
      <c r="Q77" s="10"/>
    </row>
    <row r="78" spans="1:17" ht="78.75">
      <c r="A78" s="7" t="s">
        <v>156</v>
      </c>
      <c r="B78" s="8" t="s">
        <v>196</v>
      </c>
      <c r="C78" s="11">
        <v>0</v>
      </c>
      <c r="D78" s="11">
        <v>695.597</v>
      </c>
      <c r="E78" s="11">
        <v>695.597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f t="shared" si="11"/>
        <v>695.597</v>
      </c>
      <c r="L78" s="11">
        <f t="shared" si="12"/>
        <v>695.597</v>
      </c>
      <c r="M78" s="11">
        <f t="shared" si="13"/>
        <v>0</v>
      </c>
      <c r="N78" s="11">
        <f t="shared" si="14"/>
        <v>695.597</v>
      </c>
      <c r="O78" s="11">
        <f t="shared" si="15"/>
        <v>695.597</v>
      </c>
      <c r="P78" s="12">
        <f>H78/D78*100</f>
        <v>0</v>
      </c>
      <c r="Q78" s="10"/>
    </row>
    <row r="79" spans="1:17" ht="12.75">
      <c r="A79" s="5" t="s">
        <v>157</v>
      </c>
      <c r="B79" s="6" t="s">
        <v>158</v>
      </c>
      <c r="C79" s="9">
        <v>300</v>
      </c>
      <c r="D79" s="9">
        <v>1300</v>
      </c>
      <c r="E79" s="9">
        <v>1225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f t="shared" si="11"/>
        <v>1225</v>
      </c>
      <c r="L79" s="9">
        <f t="shared" si="12"/>
        <v>1300</v>
      </c>
      <c r="M79" s="9">
        <f t="shared" si="13"/>
        <v>0</v>
      </c>
      <c r="N79" s="9">
        <f t="shared" si="14"/>
        <v>1300</v>
      </c>
      <c r="O79" s="9">
        <f t="shared" si="15"/>
        <v>1225</v>
      </c>
      <c r="P79" s="9">
        <f>IF(E79=0,0,(H79/E79)*100)</f>
        <v>0</v>
      </c>
      <c r="Q79" s="10"/>
    </row>
    <row r="80" spans="1:17" ht="26.25">
      <c r="A80" s="7" t="s">
        <v>159</v>
      </c>
      <c r="B80" s="8" t="s">
        <v>160</v>
      </c>
      <c r="C80" s="11">
        <v>300</v>
      </c>
      <c r="D80" s="11">
        <v>1300</v>
      </c>
      <c r="E80" s="11">
        <v>1225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f t="shared" si="11"/>
        <v>1225</v>
      </c>
      <c r="L80" s="11">
        <f t="shared" si="12"/>
        <v>1300</v>
      </c>
      <c r="M80" s="11">
        <f t="shared" si="13"/>
        <v>0</v>
      </c>
      <c r="N80" s="11">
        <f t="shared" si="14"/>
        <v>1300</v>
      </c>
      <c r="O80" s="11">
        <f t="shared" si="15"/>
        <v>1225</v>
      </c>
      <c r="P80" s="12">
        <f>IF(E80=0,0,(H80/E80)*100)</f>
        <v>0</v>
      </c>
      <c r="Q80" s="10"/>
    </row>
    <row r="81" spans="1:17" ht="26.25">
      <c r="A81" s="5" t="s">
        <v>161</v>
      </c>
      <c r="B81" s="6" t="s">
        <v>162</v>
      </c>
      <c r="C81" s="9">
        <v>4000</v>
      </c>
      <c r="D81" s="9">
        <v>3977</v>
      </c>
      <c r="E81" s="9">
        <v>3977</v>
      </c>
      <c r="F81" s="9">
        <v>3972.8084700000004</v>
      </c>
      <c r="G81" s="9">
        <v>0</v>
      </c>
      <c r="H81" s="9">
        <v>3972.8084700000004</v>
      </c>
      <c r="I81" s="9">
        <v>0</v>
      </c>
      <c r="J81" s="9">
        <v>0</v>
      </c>
      <c r="K81" s="9">
        <f t="shared" si="11"/>
        <v>4.191529999999602</v>
      </c>
      <c r="L81" s="9">
        <f t="shared" si="12"/>
        <v>4.191529999999602</v>
      </c>
      <c r="M81" s="9">
        <f t="shared" si="13"/>
        <v>99.89460573296456</v>
      </c>
      <c r="N81" s="9">
        <f t="shared" si="14"/>
        <v>4.191529999999602</v>
      </c>
      <c r="O81" s="9">
        <f t="shared" si="15"/>
        <v>4.191529999999602</v>
      </c>
      <c r="P81" s="9">
        <f aca="true" t="shared" si="16" ref="P81:P94">H81/D81*100</f>
        <v>99.89460573296456</v>
      </c>
      <c r="Q81" s="10"/>
    </row>
    <row r="82" spans="1:17" ht="12.75">
      <c r="A82" s="7" t="s">
        <v>163</v>
      </c>
      <c r="B82" s="8" t="s">
        <v>164</v>
      </c>
      <c r="C82" s="11">
        <v>4000</v>
      </c>
      <c r="D82" s="11">
        <v>3977</v>
      </c>
      <c r="E82" s="11">
        <v>3977</v>
      </c>
      <c r="F82" s="11">
        <v>3972.8084700000004</v>
      </c>
      <c r="G82" s="11">
        <v>0</v>
      </c>
      <c r="H82" s="11">
        <v>3972.8084700000004</v>
      </c>
      <c r="I82" s="11">
        <v>0</v>
      </c>
      <c r="J82" s="11">
        <v>0</v>
      </c>
      <c r="K82" s="11">
        <f t="shared" si="11"/>
        <v>4.191529999999602</v>
      </c>
      <c r="L82" s="11">
        <f t="shared" si="12"/>
        <v>4.191529999999602</v>
      </c>
      <c r="M82" s="11">
        <f t="shared" si="13"/>
        <v>99.89460573296456</v>
      </c>
      <c r="N82" s="11">
        <f t="shared" si="14"/>
        <v>4.191529999999602</v>
      </c>
      <c r="O82" s="11">
        <f t="shared" si="15"/>
        <v>4.191529999999602</v>
      </c>
      <c r="P82" s="12">
        <f t="shared" si="16"/>
        <v>99.89460573296456</v>
      </c>
      <c r="Q82" s="10"/>
    </row>
    <row r="83" spans="1:17" ht="12.75">
      <c r="A83" s="5" t="s">
        <v>165</v>
      </c>
      <c r="B83" s="6" t="s">
        <v>166</v>
      </c>
      <c r="C83" s="9">
        <v>1000</v>
      </c>
      <c r="D83" s="9">
        <v>1000</v>
      </c>
      <c r="E83" s="9">
        <v>1000</v>
      </c>
      <c r="F83" s="9">
        <v>797.47976</v>
      </c>
      <c r="G83" s="9">
        <v>0</v>
      </c>
      <c r="H83" s="9">
        <v>797.47976</v>
      </c>
      <c r="I83" s="9">
        <v>0</v>
      </c>
      <c r="J83" s="9">
        <v>75.11815</v>
      </c>
      <c r="K83" s="9">
        <f t="shared" si="11"/>
        <v>202.52023999999994</v>
      </c>
      <c r="L83" s="9">
        <f t="shared" si="12"/>
        <v>202.52023999999994</v>
      </c>
      <c r="M83" s="9">
        <f t="shared" si="13"/>
        <v>79.74797600000001</v>
      </c>
      <c r="N83" s="9">
        <f t="shared" si="14"/>
        <v>202.52023999999994</v>
      </c>
      <c r="O83" s="9">
        <f t="shared" si="15"/>
        <v>202.52023999999994</v>
      </c>
      <c r="P83" s="9">
        <f t="shared" si="16"/>
        <v>79.74797600000001</v>
      </c>
      <c r="Q83" s="10"/>
    </row>
    <row r="84" spans="1:17" ht="12.75">
      <c r="A84" s="7" t="s">
        <v>167</v>
      </c>
      <c r="B84" s="8" t="s">
        <v>168</v>
      </c>
      <c r="C84" s="11">
        <v>1000</v>
      </c>
      <c r="D84" s="11">
        <v>1000</v>
      </c>
      <c r="E84" s="11">
        <v>1000</v>
      </c>
      <c r="F84" s="11">
        <v>797.47976</v>
      </c>
      <c r="G84" s="11">
        <v>0</v>
      </c>
      <c r="H84" s="11">
        <v>797.47976</v>
      </c>
      <c r="I84" s="11">
        <v>0</v>
      </c>
      <c r="J84" s="11">
        <v>75.11815</v>
      </c>
      <c r="K84" s="11">
        <f t="shared" si="11"/>
        <v>202.52023999999994</v>
      </c>
      <c r="L84" s="11">
        <f t="shared" si="12"/>
        <v>202.52023999999994</v>
      </c>
      <c r="M84" s="11">
        <f t="shared" si="13"/>
        <v>79.74797600000001</v>
      </c>
      <c r="N84" s="11">
        <f t="shared" si="14"/>
        <v>202.52023999999994</v>
      </c>
      <c r="O84" s="11">
        <f t="shared" si="15"/>
        <v>202.52023999999994</v>
      </c>
      <c r="P84" s="12">
        <f t="shared" si="16"/>
        <v>79.74797600000001</v>
      </c>
      <c r="Q84" s="10"/>
    </row>
    <row r="85" spans="1:17" ht="26.25">
      <c r="A85" s="5" t="s">
        <v>169</v>
      </c>
      <c r="B85" s="6" t="s">
        <v>170</v>
      </c>
      <c r="C85" s="9">
        <v>1700</v>
      </c>
      <c r="D85" s="9">
        <v>100</v>
      </c>
      <c r="E85" s="9">
        <v>100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f t="shared" si="11"/>
        <v>100</v>
      </c>
      <c r="L85" s="9">
        <f t="shared" si="12"/>
        <v>100</v>
      </c>
      <c r="M85" s="9">
        <f t="shared" si="13"/>
        <v>0</v>
      </c>
      <c r="N85" s="9">
        <f t="shared" si="14"/>
        <v>100</v>
      </c>
      <c r="O85" s="9">
        <f t="shared" si="15"/>
        <v>100</v>
      </c>
      <c r="P85" s="9">
        <f t="shared" si="16"/>
        <v>0</v>
      </c>
      <c r="Q85" s="10"/>
    </row>
    <row r="86" spans="1:17" ht="12.75">
      <c r="A86" s="7" t="s">
        <v>171</v>
      </c>
      <c r="B86" s="8" t="s">
        <v>172</v>
      </c>
      <c r="C86" s="11">
        <v>1700</v>
      </c>
      <c r="D86" s="11">
        <v>100</v>
      </c>
      <c r="E86" s="11">
        <v>100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f t="shared" si="11"/>
        <v>100</v>
      </c>
      <c r="L86" s="11">
        <f t="shared" si="12"/>
        <v>100</v>
      </c>
      <c r="M86" s="11">
        <f t="shared" si="13"/>
        <v>0</v>
      </c>
      <c r="N86" s="11">
        <f t="shared" si="14"/>
        <v>100</v>
      </c>
      <c r="O86" s="11">
        <f t="shared" si="15"/>
        <v>100</v>
      </c>
      <c r="P86" s="12">
        <f t="shared" si="16"/>
        <v>0</v>
      </c>
      <c r="Q86" s="10"/>
    </row>
    <row r="87" spans="1:17" ht="26.25">
      <c r="A87" s="5" t="s">
        <v>173</v>
      </c>
      <c r="B87" s="6" t="s">
        <v>174</v>
      </c>
      <c r="C87" s="9">
        <v>298</v>
      </c>
      <c r="D87" s="9">
        <v>298</v>
      </c>
      <c r="E87" s="9">
        <v>200</v>
      </c>
      <c r="F87" s="9">
        <v>3.17579</v>
      </c>
      <c r="G87" s="9">
        <v>0</v>
      </c>
      <c r="H87" s="9">
        <v>3.17579</v>
      </c>
      <c r="I87" s="9">
        <v>0</v>
      </c>
      <c r="J87" s="9">
        <v>0</v>
      </c>
      <c r="K87" s="9">
        <f t="shared" si="11"/>
        <v>196.82421</v>
      </c>
      <c r="L87" s="9">
        <f t="shared" si="12"/>
        <v>294.82421</v>
      </c>
      <c r="M87" s="9">
        <f t="shared" si="13"/>
        <v>1.5878949999999998</v>
      </c>
      <c r="N87" s="9">
        <f t="shared" si="14"/>
        <v>294.82421</v>
      </c>
      <c r="O87" s="9">
        <f t="shared" si="15"/>
        <v>196.82421</v>
      </c>
      <c r="P87" s="9">
        <f t="shared" si="16"/>
        <v>1.0657013422818793</v>
      </c>
      <c r="Q87" s="10"/>
    </row>
    <row r="88" spans="1:17" ht="26.25">
      <c r="A88" s="7" t="s">
        <v>175</v>
      </c>
      <c r="B88" s="8" t="s">
        <v>176</v>
      </c>
      <c r="C88" s="11">
        <v>278</v>
      </c>
      <c r="D88" s="11">
        <v>278</v>
      </c>
      <c r="E88" s="11">
        <v>186</v>
      </c>
      <c r="F88" s="11">
        <v>3.17579</v>
      </c>
      <c r="G88" s="11">
        <v>0</v>
      </c>
      <c r="H88" s="11">
        <v>3.17579</v>
      </c>
      <c r="I88" s="11">
        <v>0</v>
      </c>
      <c r="J88" s="11">
        <v>0</v>
      </c>
      <c r="K88" s="11">
        <f t="shared" si="11"/>
        <v>182.82421</v>
      </c>
      <c r="L88" s="11">
        <f t="shared" si="12"/>
        <v>274.82421</v>
      </c>
      <c r="M88" s="11">
        <f t="shared" si="13"/>
        <v>1.7074139784946238</v>
      </c>
      <c r="N88" s="11">
        <f t="shared" si="14"/>
        <v>274.82421</v>
      </c>
      <c r="O88" s="11">
        <f t="shared" si="15"/>
        <v>182.82421</v>
      </c>
      <c r="P88" s="12">
        <f t="shared" si="16"/>
        <v>1.1423705035971223</v>
      </c>
      <c r="Q88" s="10"/>
    </row>
    <row r="89" spans="1:17" ht="12.75">
      <c r="A89" s="7" t="s">
        <v>177</v>
      </c>
      <c r="B89" s="8" t="s">
        <v>178</v>
      </c>
      <c r="C89" s="11">
        <v>20</v>
      </c>
      <c r="D89" s="11">
        <v>20</v>
      </c>
      <c r="E89" s="11">
        <v>14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11"/>
        <v>14</v>
      </c>
      <c r="L89" s="11">
        <f t="shared" si="12"/>
        <v>20</v>
      </c>
      <c r="M89" s="11">
        <f t="shared" si="13"/>
        <v>0</v>
      </c>
      <c r="N89" s="11">
        <f t="shared" si="14"/>
        <v>20</v>
      </c>
      <c r="O89" s="11">
        <f t="shared" si="15"/>
        <v>14</v>
      </c>
      <c r="P89" s="12">
        <f t="shared" si="16"/>
        <v>0</v>
      </c>
      <c r="Q89" s="10"/>
    </row>
    <row r="90" spans="1:17" ht="12.75">
      <c r="A90" s="5" t="s">
        <v>179</v>
      </c>
      <c r="B90" s="6" t="s">
        <v>180</v>
      </c>
      <c r="C90" s="9">
        <v>14708.5</v>
      </c>
      <c r="D90" s="9">
        <v>14488.355</v>
      </c>
      <c r="E90" s="9">
        <v>11213.155000000002</v>
      </c>
      <c r="F90" s="9">
        <v>10138.494809999998</v>
      </c>
      <c r="G90" s="9">
        <v>0</v>
      </c>
      <c r="H90" s="9">
        <v>10138.494809999998</v>
      </c>
      <c r="I90" s="9">
        <v>0</v>
      </c>
      <c r="J90" s="9">
        <v>30.79914</v>
      </c>
      <c r="K90" s="9">
        <f t="shared" si="11"/>
        <v>1074.6601900000041</v>
      </c>
      <c r="L90" s="9">
        <f t="shared" si="12"/>
        <v>4349.860190000001</v>
      </c>
      <c r="M90" s="9">
        <f t="shared" si="13"/>
        <v>90.41607656364329</v>
      </c>
      <c r="N90" s="9">
        <f t="shared" si="14"/>
        <v>4349.860190000001</v>
      </c>
      <c r="O90" s="9">
        <f t="shared" si="15"/>
        <v>1074.6601900000041</v>
      </c>
      <c r="P90" s="9">
        <f t="shared" si="16"/>
        <v>69.97685251362213</v>
      </c>
      <c r="Q90" s="10"/>
    </row>
    <row r="91" spans="1:17" ht="12.75">
      <c r="A91" s="7" t="s">
        <v>181</v>
      </c>
      <c r="B91" s="8" t="s">
        <v>182</v>
      </c>
      <c r="C91" s="11">
        <v>10</v>
      </c>
      <c r="D91" s="11">
        <v>10</v>
      </c>
      <c r="E91" s="11">
        <v>7.5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f t="shared" si="11"/>
        <v>7.5</v>
      </c>
      <c r="L91" s="11">
        <f t="shared" si="12"/>
        <v>10</v>
      </c>
      <c r="M91" s="11">
        <f t="shared" si="13"/>
        <v>0</v>
      </c>
      <c r="N91" s="11">
        <f t="shared" si="14"/>
        <v>10</v>
      </c>
      <c r="O91" s="11">
        <f t="shared" si="15"/>
        <v>7.5</v>
      </c>
      <c r="P91" s="12">
        <f t="shared" si="16"/>
        <v>0</v>
      </c>
      <c r="Q91" s="10"/>
    </row>
    <row r="92" spans="1:17" ht="12.75">
      <c r="A92" s="7" t="s">
        <v>183</v>
      </c>
      <c r="B92" s="8" t="s">
        <v>184</v>
      </c>
      <c r="C92" s="11">
        <v>12317</v>
      </c>
      <c r="D92" s="11">
        <v>12317</v>
      </c>
      <c r="E92" s="11">
        <v>9237.8</v>
      </c>
      <c r="F92" s="11">
        <v>9237.8</v>
      </c>
      <c r="G92" s="11">
        <v>0</v>
      </c>
      <c r="H92" s="11">
        <v>9237.8</v>
      </c>
      <c r="I92" s="11">
        <v>0</v>
      </c>
      <c r="J92" s="11">
        <v>0</v>
      </c>
      <c r="K92" s="11">
        <f t="shared" si="11"/>
        <v>0</v>
      </c>
      <c r="L92" s="11">
        <f t="shared" si="12"/>
        <v>3079.2000000000007</v>
      </c>
      <c r="M92" s="11">
        <f t="shared" si="13"/>
        <v>100</v>
      </c>
      <c r="N92" s="11">
        <f t="shared" si="14"/>
        <v>3079.2000000000007</v>
      </c>
      <c r="O92" s="11">
        <f t="shared" si="15"/>
        <v>0</v>
      </c>
      <c r="P92" s="12">
        <f t="shared" si="16"/>
        <v>75.0004059430056</v>
      </c>
      <c r="Q92" s="10"/>
    </row>
    <row r="93" spans="1:17" ht="12.75">
      <c r="A93" s="7" t="s">
        <v>185</v>
      </c>
      <c r="B93" s="8" t="s">
        <v>186</v>
      </c>
      <c r="C93" s="11">
        <v>2381.5</v>
      </c>
      <c r="D93" s="11">
        <v>2161.355</v>
      </c>
      <c r="E93" s="11">
        <v>1967.855</v>
      </c>
      <c r="F93" s="11">
        <v>900.6948100000001</v>
      </c>
      <c r="G93" s="11">
        <v>0</v>
      </c>
      <c r="H93" s="11">
        <v>900.6948100000001</v>
      </c>
      <c r="I93" s="11">
        <v>0</v>
      </c>
      <c r="J93" s="11">
        <v>30.79914</v>
      </c>
      <c r="K93" s="11">
        <f t="shared" si="11"/>
        <v>1067.16019</v>
      </c>
      <c r="L93" s="11">
        <f t="shared" si="12"/>
        <v>1260.66019</v>
      </c>
      <c r="M93" s="11">
        <f t="shared" si="13"/>
        <v>45.77038501312343</v>
      </c>
      <c r="N93" s="11">
        <f t="shared" si="14"/>
        <v>1260.66019</v>
      </c>
      <c r="O93" s="11">
        <f t="shared" si="15"/>
        <v>1067.16019</v>
      </c>
      <c r="P93" s="12">
        <f t="shared" si="16"/>
        <v>41.672691899294655</v>
      </c>
      <c r="Q93" s="10"/>
    </row>
    <row r="94" spans="1:17" ht="12.75">
      <c r="A94" s="5" t="s">
        <v>187</v>
      </c>
      <c r="B94" s="6" t="s">
        <v>188</v>
      </c>
      <c r="C94" s="9">
        <v>485557.5</v>
      </c>
      <c r="D94" s="9">
        <v>530222.9933500001</v>
      </c>
      <c r="E94" s="9">
        <v>461602.1900799999</v>
      </c>
      <c r="F94" s="9">
        <v>410415.38785999984</v>
      </c>
      <c r="G94" s="9">
        <v>0</v>
      </c>
      <c r="H94" s="9">
        <v>410058.1937899998</v>
      </c>
      <c r="I94" s="9">
        <v>357.19407</v>
      </c>
      <c r="J94" s="9">
        <v>45766.61477000001</v>
      </c>
      <c r="K94" s="9">
        <f t="shared" si="11"/>
        <v>51186.80222000007</v>
      </c>
      <c r="L94" s="9">
        <f t="shared" si="12"/>
        <v>119807.60549000028</v>
      </c>
      <c r="M94" s="9">
        <f t="shared" si="13"/>
        <v>88.911057330311</v>
      </c>
      <c r="N94" s="9">
        <f t="shared" si="14"/>
        <v>120164.7995600003</v>
      </c>
      <c r="O94" s="9">
        <f t="shared" si="15"/>
        <v>51543.9962900001</v>
      </c>
      <c r="P94" s="9">
        <f t="shared" si="16"/>
        <v>77.33693161799954</v>
      </c>
      <c r="Q94" s="10"/>
    </row>
    <row r="95" spans="1:17" ht="12.75">
      <c r="A95" s="3"/>
      <c r="B95" s="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0"/>
    </row>
    <row r="96" spans="3:17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0"/>
    </row>
    <row r="97" spans="3:17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0"/>
    </row>
    <row r="98" spans="3:17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0"/>
    </row>
    <row r="99" spans="3:17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0"/>
    </row>
    <row r="100" spans="3:17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0"/>
    </row>
    <row r="101" spans="3:17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0"/>
    </row>
    <row r="102" spans="3:17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0"/>
    </row>
    <row r="103" spans="3:17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0"/>
    </row>
    <row r="104" spans="3:17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0"/>
    </row>
    <row r="105" spans="3:17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0"/>
    </row>
    <row r="106" spans="3:17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0"/>
    </row>
    <row r="107" spans="3:17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0"/>
    </row>
    <row r="108" spans="3:17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0"/>
    </row>
    <row r="109" spans="3:17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0"/>
    </row>
    <row r="110" spans="3:17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0"/>
    </row>
    <row r="111" spans="3:17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0"/>
    </row>
    <row r="112" spans="3:17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0"/>
    </row>
    <row r="113" spans="3:17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0"/>
    </row>
    <row r="114" spans="3:17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0"/>
    </row>
    <row r="115" spans="3:17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0"/>
    </row>
    <row r="116" spans="3:17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0"/>
    </row>
    <row r="117" spans="3:17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0"/>
    </row>
    <row r="118" spans="3:17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0"/>
    </row>
    <row r="119" spans="3:17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0"/>
    </row>
    <row r="120" spans="3:17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0"/>
    </row>
    <row r="121" spans="3:17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0"/>
    </row>
    <row r="122" spans="3:17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0"/>
    </row>
    <row r="123" spans="3:17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0"/>
    </row>
    <row r="124" spans="3:17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0"/>
    </row>
    <row r="125" spans="3:17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0"/>
    </row>
    <row r="126" spans="3:17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0"/>
    </row>
    <row r="127" spans="3:17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0"/>
    </row>
    <row r="128" spans="3:17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0"/>
    </row>
    <row r="129" spans="3:17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0"/>
    </row>
    <row r="130" spans="3:17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0"/>
    </row>
    <row r="131" spans="3:17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0"/>
    </row>
    <row r="132" spans="3:17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0"/>
    </row>
    <row r="133" spans="3:17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0"/>
    </row>
    <row r="134" spans="3:17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0"/>
    </row>
    <row r="135" spans="3:17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0"/>
    </row>
    <row r="136" spans="3:17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0"/>
    </row>
    <row r="137" spans="3:17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0"/>
    </row>
    <row r="138" spans="3:17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0"/>
    </row>
    <row r="139" spans="3:17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0"/>
    </row>
    <row r="140" spans="3:17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0"/>
    </row>
    <row r="141" spans="3:17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0"/>
    </row>
    <row r="142" spans="3:17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0"/>
    </row>
    <row r="143" spans="3:17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0"/>
    </row>
    <row r="144" spans="3:17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0"/>
    </row>
    <row r="145" spans="3:17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0"/>
    </row>
    <row r="146" spans="3:17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0"/>
    </row>
    <row r="147" spans="3:17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0"/>
    </row>
    <row r="148" spans="3:17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0"/>
    </row>
    <row r="149" spans="3:17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0"/>
    </row>
    <row r="150" spans="3:17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0"/>
    </row>
    <row r="151" spans="3:17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0"/>
    </row>
    <row r="152" spans="3:17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0"/>
    </row>
    <row r="153" spans="3:17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0"/>
    </row>
    <row r="154" spans="3:17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0"/>
    </row>
    <row r="155" spans="3:17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0"/>
    </row>
    <row r="156" spans="3:17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0"/>
    </row>
    <row r="157" spans="3:17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0"/>
    </row>
    <row r="158" spans="3:17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0"/>
    </row>
    <row r="159" spans="3:17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0"/>
    </row>
    <row r="160" spans="3:17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0"/>
    </row>
    <row r="161" spans="3:17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0"/>
    </row>
    <row r="162" spans="3:17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0"/>
    </row>
    <row r="163" spans="3:17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0"/>
    </row>
    <row r="164" spans="3:17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0"/>
    </row>
    <row r="165" spans="3:17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0"/>
    </row>
    <row r="166" spans="3:17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0"/>
    </row>
    <row r="167" spans="3:17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0"/>
    </row>
    <row r="168" spans="3:17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0"/>
    </row>
    <row r="169" spans="3:17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0"/>
    </row>
    <row r="170" spans="3:17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0"/>
    </row>
    <row r="171" spans="3:17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0"/>
    </row>
    <row r="172" spans="3:17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0"/>
    </row>
    <row r="173" spans="3:17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0"/>
    </row>
    <row r="174" spans="3:17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0"/>
    </row>
    <row r="175" spans="3:17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0"/>
    </row>
    <row r="176" spans="3:17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0"/>
    </row>
    <row r="177" spans="3:17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0"/>
    </row>
    <row r="178" spans="3:17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0"/>
    </row>
    <row r="179" spans="3:17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0"/>
    </row>
    <row r="180" spans="3:17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0"/>
    </row>
    <row r="181" spans="3:17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0"/>
    </row>
    <row r="182" spans="3:17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0"/>
    </row>
    <row r="183" spans="3:17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0"/>
    </row>
    <row r="184" spans="3:17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0"/>
    </row>
    <row r="185" spans="3:17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0"/>
    </row>
    <row r="186" spans="3:17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0"/>
    </row>
    <row r="187" spans="3:17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0"/>
    </row>
    <row r="188" spans="3:17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0"/>
    </row>
    <row r="189" spans="3:17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0"/>
    </row>
    <row r="190" spans="3:17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0"/>
    </row>
    <row r="191" spans="3:17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0"/>
    </row>
    <row r="192" spans="3:17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0"/>
    </row>
    <row r="193" spans="3:17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0"/>
    </row>
    <row r="194" spans="3:17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0"/>
    </row>
    <row r="195" spans="3:17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0"/>
    </row>
    <row r="196" spans="3:17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0"/>
    </row>
    <row r="197" spans="3:17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0"/>
    </row>
    <row r="198" spans="3:17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0"/>
    </row>
    <row r="199" spans="3:17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0"/>
    </row>
    <row r="200" spans="3:17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0"/>
    </row>
    <row r="201" spans="3:17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0"/>
    </row>
    <row r="202" spans="3:17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0"/>
    </row>
    <row r="203" spans="3:17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0"/>
    </row>
    <row r="204" spans="3:17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0"/>
    </row>
    <row r="205" spans="3:17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0"/>
    </row>
    <row r="206" spans="3:17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0"/>
    </row>
    <row r="207" spans="3:17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0"/>
    </row>
    <row r="208" spans="3:17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0"/>
    </row>
    <row r="209" spans="3:17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0"/>
    </row>
    <row r="210" spans="3:17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0"/>
    </row>
    <row r="211" spans="3:17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0"/>
    </row>
    <row r="212" spans="3:17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0"/>
    </row>
    <row r="213" spans="3:17" ht="12.7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3:17" ht="12.7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3:17" ht="12.7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3:17" ht="12.7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3:17" ht="12.7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3:17" ht="12.7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3:17" ht="12.7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3:17" ht="12.7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3:17" ht="12.7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3:17" ht="12.7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3:17" ht="12.7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3:17" ht="12.7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3:17" ht="12.7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3:17" ht="12.7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3:17" ht="12.7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3:17" ht="12.7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3:17" ht="12.7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3:17" ht="12.7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3:17" ht="12.7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3:17" ht="12.7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3:17" ht="12.7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3:17" ht="12.7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3:17" ht="12.7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3:17" ht="12.7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3:17" ht="12.7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3:17" ht="12.7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3:17" ht="12.7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3:17" ht="12.7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3:17" ht="12.7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3:17" ht="12.7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3:17" ht="12.7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3:17" ht="12.7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3:17" ht="12.7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3:17" ht="12.7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3:17" ht="12.7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3:17" ht="12.7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3:17" ht="12.7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3:17" ht="12.7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3:17" ht="12.7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3:17" ht="12.7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3:17" ht="12.7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3:17" ht="12.7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3:17" ht="12.7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3:17" ht="12.7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3:17" ht="12.7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3:17" ht="12.7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3:17" ht="12.7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3:17" ht="12.7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Admin</cp:lastModifiedBy>
  <cp:lastPrinted>2017-10-25T13:39:27Z</cp:lastPrinted>
  <dcterms:created xsi:type="dcterms:W3CDTF">2017-10-18T08:17:48Z</dcterms:created>
  <dcterms:modified xsi:type="dcterms:W3CDTF">2017-10-25T13:39:45Z</dcterms:modified>
  <cp:category/>
  <cp:version/>
  <cp:contentType/>
  <cp:contentStatus/>
</cp:coreProperties>
</file>